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2018-2019\Budget Planning\Required Postings\"/>
    </mc:Choice>
  </mc:AlternateContent>
  <bookViews>
    <workbookView xWindow="14385" yWindow="-15" windowWidth="14430" windowHeight="14655"/>
  </bookViews>
  <sheets>
    <sheet name="Per Pupil_TEA Required" sheetId="1" r:id="rId1"/>
  </sheets>
  <definedNames>
    <definedName name="_xlnm.Print_Area" localSheetId="0">'Per Pupil_TEA Required'!$A$1:$I$70</definedName>
  </definedNames>
  <calcPr calcId="152511"/>
</workbook>
</file>

<file path=xl/calcChain.xml><?xml version="1.0" encoding="utf-8"?>
<calcChain xmlns="http://schemas.openxmlformats.org/spreadsheetml/2006/main">
  <c r="F15" i="1" l="1"/>
  <c r="F16" i="1"/>
  <c r="F17" i="1"/>
  <c r="F18" i="1"/>
  <c r="D19" i="1"/>
  <c r="F19" i="1"/>
  <c r="F21" i="1"/>
  <c r="F22" i="1"/>
  <c r="F23" i="1"/>
  <c r="F24" i="1"/>
  <c r="F25" i="1"/>
  <c r="F26" i="1"/>
  <c r="D27" i="1"/>
  <c r="F27" i="1" s="1"/>
  <c r="F29" i="1"/>
  <c r="D30" i="1"/>
  <c r="F30" i="1"/>
  <c r="F32" i="1"/>
  <c r="F33" i="1"/>
  <c r="F34" i="1"/>
  <c r="F35" i="1"/>
  <c r="F36" i="1"/>
  <c r="D37" i="1"/>
  <c r="F37" i="1" s="1"/>
  <c r="F39" i="1"/>
  <c r="F40" i="1"/>
  <c r="F41" i="1"/>
  <c r="F42" i="1"/>
  <c r="F43" i="1"/>
  <c r="F44" i="1"/>
  <c r="F45" i="1"/>
  <c r="D46" i="1"/>
  <c r="F46" i="1" s="1"/>
  <c r="F54" i="1"/>
  <c r="D56" i="1"/>
  <c r="E54" i="1" s="1"/>
  <c r="F62" i="1"/>
  <c r="F63" i="1"/>
  <c r="F64" i="1"/>
  <c r="F65" i="1"/>
  <c r="D67" i="1"/>
  <c r="E62" i="1" s="1"/>
  <c r="E67" i="1"/>
  <c r="F67" i="1" l="1"/>
  <c r="E65" i="1"/>
  <c r="E63" i="1"/>
  <c r="E56" i="1"/>
  <c r="E64" i="1"/>
  <c r="D48" i="1"/>
  <c r="E30" i="1" s="1"/>
  <c r="F56" i="1"/>
  <c r="G37" i="1"/>
  <c r="G46" i="1"/>
  <c r="E46" i="1" l="1"/>
  <c r="E15" i="1"/>
  <c r="E17" i="1"/>
  <c r="E27" i="1"/>
  <c r="E39" i="1"/>
  <c r="E41" i="1"/>
  <c r="E43" i="1"/>
  <c r="E45" i="1"/>
  <c r="E16" i="1"/>
  <c r="E40" i="1"/>
  <c r="E48" i="1"/>
  <c r="E22" i="1"/>
  <c r="E24" i="1"/>
  <c r="E26" i="1"/>
  <c r="E33" i="1"/>
  <c r="E35" i="1"/>
  <c r="E44" i="1"/>
  <c r="E21" i="1"/>
  <c r="E23" i="1"/>
  <c r="E25" i="1"/>
  <c r="E32" i="1"/>
  <c r="E34" i="1"/>
  <c r="E36" i="1"/>
  <c r="F48" i="1"/>
  <c r="E18" i="1"/>
  <c r="E29" i="1"/>
  <c r="E37" i="1"/>
  <c r="E42" i="1"/>
  <c r="E19" i="1"/>
  <c r="G67" i="1"/>
  <c r="I65" i="1"/>
  <c r="H65" i="1" l="1"/>
  <c r="I63" i="1"/>
  <c r="I62" i="1" l="1"/>
  <c r="I64" i="1"/>
  <c r="G56" i="1"/>
  <c r="I56" i="1" s="1"/>
  <c r="I39" i="1"/>
  <c r="I54" i="1"/>
  <c r="I36" i="1"/>
  <c r="I35" i="1"/>
  <c r="I34" i="1"/>
  <c r="I33" i="1"/>
  <c r="I32" i="1"/>
  <c r="I29" i="1"/>
  <c r="I26" i="1"/>
  <c r="I25" i="1"/>
  <c r="I24" i="1"/>
  <c r="I23" i="1"/>
  <c r="I22" i="1"/>
  <c r="I21" i="1"/>
  <c r="I18" i="1"/>
  <c r="I17" i="1"/>
  <c r="I16" i="1"/>
  <c r="I15" i="1"/>
  <c r="I45" i="1"/>
  <c r="G30" i="1"/>
  <c r="I30" i="1" s="1"/>
  <c r="G19" i="1"/>
  <c r="I19" i="1" s="1"/>
  <c r="G27" i="1"/>
  <c r="I27" i="1" s="1"/>
  <c r="I37" i="1"/>
  <c r="I40" i="1" l="1"/>
  <c r="I44" i="1"/>
  <c r="I41" i="1"/>
  <c r="I42" i="1"/>
  <c r="I43" i="1"/>
  <c r="H64" i="1"/>
  <c r="H62" i="1"/>
  <c r="H63" i="1"/>
  <c r="H67" i="1"/>
  <c r="H56" i="1"/>
  <c r="I67" i="1"/>
  <c r="G48" i="1"/>
  <c r="I46" i="1" l="1"/>
  <c r="I48" i="1" s="1"/>
  <c r="H54" i="1"/>
  <c r="H15" i="1"/>
  <c r="H33" i="1"/>
  <c r="H45" i="1" l="1"/>
  <c r="H43" i="1"/>
  <c r="H27" i="1"/>
  <c r="H40" i="1"/>
  <c r="H26" i="1"/>
  <c r="H42" i="1"/>
  <c r="H34" i="1"/>
  <c r="H16" i="1"/>
  <c r="H22" i="1"/>
  <c r="H32" i="1"/>
  <c r="H24" i="1"/>
  <c r="H29" i="1"/>
  <c r="H23" i="1"/>
  <c r="H44" i="1"/>
  <c r="H46" i="1"/>
  <c r="H35" i="1"/>
  <c r="H30" i="1"/>
  <c r="H39" i="1"/>
  <c r="H41" i="1"/>
  <c r="H18" i="1"/>
  <c r="H36" i="1"/>
  <c r="H17" i="1"/>
  <c r="H21" i="1"/>
  <c r="H37" i="1"/>
  <c r="H19" i="1"/>
  <c r="H48" i="1"/>
  <c r="H25" i="1"/>
</calcChain>
</file>

<file path=xl/sharedStrings.xml><?xml version="1.0" encoding="utf-8"?>
<sst xmlns="http://schemas.openxmlformats.org/spreadsheetml/2006/main" count="82" uniqueCount="55">
  <si>
    <t>KILLEEN ISD</t>
  </si>
  <si>
    <t>Function</t>
  </si>
  <si>
    <t>Description</t>
  </si>
  <si>
    <t>PER PUPIL EXPENSE BUDGET SUMMARY REPORT</t>
  </si>
  <si>
    <t>Category</t>
  </si>
  <si>
    <t>Instruction</t>
  </si>
  <si>
    <t>Instructional Support</t>
  </si>
  <si>
    <t>Central Administration</t>
  </si>
  <si>
    <t>District Operations</t>
  </si>
  <si>
    <t>Debt Service</t>
  </si>
  <si>
    <t>Other</t>
  </si>
  <si>
    <t>Instructional Resources, Media Services</t>
  </si>
  <si>
    <t>Curriculum Development &amp; Staff Development</t>
  </si>
  <si>
    <t>Payment to Juvenile Justice AEP</t>
  </si>
  <si>
    <t>Instructional Leadership</t>
  </si>
  <si>
    <t>School Leadership</t>
  </si>
  <si>
    <t>Guidance &amp; Counseling, Evaluation</t>
  </si>
  <si>
    <t>Health Services</t>
  </si>
  <si>
    <t>Co-curricular/Extra-curricular Activities</t>
  </si>
  <si>
    <t>General Administration</t>
  </si>
  <si>
    <t>Plant Maintenance &amp; Operations</t>
  </si>
  <si>
    <t>Security &amp; Monitoring</t>
  </si>
  <si>
    <t>Data Processing</t>
  </si>
  <si>
    <t>Student Transportation</t>
  </si>
  <si>
    <t>Food Service</t>
  </si>
  <si>
    <t>Community Service</t>
  </si>
  <si>
    <t>Facilities Acquisition and Construction</t>
  </si>
  <si>
    <t>Contracted Instructional Services Between Public Schools</t>
  </si>
  <si>
    <t>Incremental Cost Associated with Chapter 41 School Districts</t>
  </si>
  <si>
    <t>Payments to Fiscal Agents for Shared Service Arrangements</t>
  </si>
  <si>
    <t>Payments to Tax Increment Funds</t>
  </si>
  <si>
    <t>Inter-government Charges Not Defined in Other Codes</t>
  </si>
  <si>
    <t>TOTAL FOR INSTRUCTION</t>
  </si>
  <si>
    <t>TOTAL FOR INSTRUCTIONAL SUPPORT</t>
  </si>
  <si>
    <t>TOTAL FOR CENTRAL ADMINISTRATION</t>
  </si>
  <si>
    <t>TOTAL FOR DISTRICT OPERATIONS</t>
  </si>
  <si>
    <t>TOTAL FOR OTHER</t>
  </si>
  <si>
    <t>OVERALL TOTALS - General Fund</t>
  </si>
  <si>
    <t>OVERALL TOTALS - Debt Services</t>
  </si>
  <si>
    <t>School Nutrition</t>
  </si>
  <si>
    <t>OVERALL TOTALS - School Nutrition</t>
  </si>
  <si>
    <t>Social Work/Services/Attendance</t>
  </si>
  <si>
    <t>DEBT SERVICES - Fund 599</t>
  </si>
  <si>
    <t>SCHOOL NUTRITION - Fund 240</t>
  </si>
  <si>
    <t>GENERAL FUND - Funds 1xx</t>
  </si>
  <si>
    <t>Aggregate
Expenditures</t>
  </si>
  <si>
    <t>Percent
of Budget</t>
  </si>
  <si>
    <t>Per Pupil
Expenditure</t>
  </si>
  <si>
    <r>
      <t xml:space="preserve">Student numbers  </t>
    </r>
    <r>
      <rPr>
        <sz val="10"/>
        <rFont val="Arial Narrow"/>
        <family val="2"/>
      </rPr>
      <t>(based on student projections used for budgeting)</t>
    </r>
  </si>
  <si>
    <r>
      <t xml:space="preserve">Aggregate
</t>
    </r>
    <r>
      <rPr>
        <b/>
        <u/>
        <sz val="10"/>
        <rFont val="Arial Narrow"/>
        <family val="2"/>
      </rPr>
      <t>Expenditures</t>
    </r>
  </si>
  <si>
    <r>
      <t xml:space="preserve">Percent
</t>
    </r>
    <r>
      <rPr>
        <b/>
        <u/>
        <sz val="10"/>
        <rFont val="Arial Narrow"/>
        <family val="2"/>
      </rPr>
      <t>of Budget</t>
    </r>
  </si>
  <si>
    <r>
      <t xml:space="preserve">Per Pupil
</t>
    </r>
    <r>
      <rPr>
        <b/>
        <u/>
        <sz val="10"/>
        <rFont val="Arial Narrow"/>
        <family val="2"/>
      </rPr>
      <t>Expenditure</t>
    </r>
  </si>
  <si>
    <t>2017-2018 Adopted Budget</t>
  </si>
  <si>
    <t>2017-2018 ADOPTED BUDGET and 2018-2019 ADOPTED BUDGET</t>
  </si>
  <si>
    <t>2018-2019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</si>
</sst>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u/>
      <sz val="10"/>
      <name val="Arial Narrow"/>
      <family val="2"/>
    </font>
    <font>
      <b/>
      <i/>
      <sz val="10"/>
      <name val="Arial Narrow"/>
      <family val="2"/>
    </font>
    <font>
      <b/>
      <i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0000FF"/>
      </left>
      <right/>
      <top/>
      <bottom/>
      <diagonal/>
    </border>
    <border>
      <left style="hair">
        <color indexed="64"/>
      </left>
      <right style="thin">
        <color rgb="FF0000FF"/>
      </right>
      <top/>
      <bottom/>
      <diagonal/>
    </border>
    <border>
      <left style="thin">
        <color rgb="FF0000FF"/>
      </left>
      <right/>
      <top/>
      <bottom style="hair">
        <color indexed="64"/>
      </bottom>
      <diagonal/>
    </border>
    <border>
      <left style="hair">
        <color indexed="64"/>
      </left>
      <right style="thin">
        <color rgb="FF0000FF"/>
      </right>
      <top/>
      <bottom style="hair">
        <color indexed="64"/>
      </bottom>
      <diagonal/>
    </border>
    <border>
      <left style="thin">
        <color rgb="FF0000FF"/>
      </left>
      <right/>
      <top style="hair">
        <color indexed="64"/>
      </top>
      <bottom style="hair">
        <color indexed="64"/>
      </bottom>
      <diagonal/>
    </border>
    <border>
      <left style="thin">
        <color rgb="FF008080"/>
      </left>
      <right/>
      <top/>
      <bottom/>
      <diagonal/>
    </border>
    <border>
      <left style="thin">
        <color rgb="FF008080"/>
      </left>
      <right/>
      <top/>
      <bottom style="hair">
        <color indexed="64"/>
      </bottom>
      <diagonal/>
    </border>
    <border>
      <left style="hair">
        <color indexed="64"/>
      </left>
      <right style="thin">
        <color rgb="FF008080"/>
      </right>
      <top/>
      <bottom style="hair">
        <color indexed="64"/>
      </bottom>
      <diagonal/>
    </border>
    <border>
      <left/>
      <right style="thin">
        <color rgb="FF008080"/>
      </right>
      <top/>
      <bottom/>
      <diagonal/>
    </border>
    <border>
      <left style="thin">
        <color rgb="FF6600CC"/>
      </left>
      <right/>
      <top/>
      <bottom/>
      <diagonal/>
    </border>
    <border>
      <left style="thin">
        <color rgb="FF6600CC"/>
      </left>
      <right/>
      <top/>
      <bottom style="hair">
        <color indexed="64"/>
      </bottom>
      <diagonal/>
    </border>
    <border>
      <left style="hair">
        <color indexed="64"/>
      </left>
      <right style="thin">
        <color rgb="FF6600CC"/>
      </right>
      <top/>
      <bottom style="hair">
        <color indexed="64"/>
      </bottom>
      <diagonal/>
    </border>
    <border>
      <left style="thin">
        <color rgb="FF6600CC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6600CC"/>
      </right>
      <top style="hair">
        <color indexed="64"/>
      </top>
      <bottom style="hair">
        <color indexed="64"/>
      </bottom>
      <diagonal/>
    </border>
    <border>
      <left/>
      <right style="thin">
        <color rgb="FF6600CC"/>
      </right>
      <top style="hair">
        <color indexed="64"/>
      </top>
      <bottom/>
      <diagonal/>
    </border>
    <border>
      <left/>
      <right/>
      <top style="thick">
        <color rgb="FF6600CC"/>
      </top>
      <bottom style="thick">
        <color rgb="FF6600CC"/>
      </bottom>
      <diagonal/>
    </border>
    <border>
      <left style="thin">
        <color indexed="64"/>
      </left>
      <right/>
      <top style="thick">
        <color rgb="FF6600CC"/>
      </top>
      <bottom style="thick">
        <color rgb="FF6600CC"/>
      </bottom>
      <diagonal/>
    </border>
    <border>
      <left/>
      <right style="thin">
        <color rgb="FF6600CC"/>
      </right>
      <top/>
      <bottom/>
      <diagonal/>
    </border>
    <border>
      <left style="thin">
        <color rgb="FF6600CC"/>
      </left>
      <right/>
      <top style="thin">
        <color rgb="FF6600CC"/>
      </top>
      <bottom style="thin">
        <color theme="0" tint="-0.499984740745262"/>
      </bottom>
      <diagonal/>
    </border>
    <border>
      <left/>
      <right/>
      <top style="thin">
        <color rgb="FF6600CC"/>
      </top>
      <bottom style="thin">
        <color theme="0" tint="-0.499984740745262"/>
      </bottom>
      <diagonal/>
    </border>
    <border>
      <left/>
      <right style="thin">
        <color rgb="FF6600CC"/>
      </right>
      <top style="thin">
        <color rgb="FF6600CC"/>
      </top>
      <bottom style="thin">
        <color theme="0" tint="-0.499984740745262"/>
      </bottom>
      <diagonal/>
    </border>
    <border>
      <left style="thick">
        <color rgb="FF008080"/>
      </left>
      <right/>
      <top style="thick">
        <color rgb="FF008080"/>
      </top>
      <bottom style="thick">
        <color rgb="FF008080"/>
      </bottom>
      <diagonal/>
    </border>
    <border>
      <left/>
      <right/>
      <top style="thick">
        <color rgb="FF008080"/>
      </top>
      <bottom style="thick">
        <color rgb="FF008080"/>
      </bottom>
      <diagonal/>
    </border>
    <border>
      <left style="thin">
        <color indexed="64"/>
      </left>
      <right/>
      <top style="thick">
        <color rgb="FF008080"/>
      </top>
      <bottom style="thick">
        <color rgb="FF008080"/>
      </bottom>
      <diagonal/>
    </border>
    <border>
      <left style="hair">
        <color indexed="64"/>
      </left>
      <right style="thick">
        <color rgb="FF008080"/>
      </right>
      <top style="thick">
        <color rgb="FF008080"/>
      </top>
      <bottom style="thick">
        <color rgb="FF008080"/>
      </bottom>
      <diagonal/>
    </border>
    <border>
      <left style="thin">
        <color rgb="FF008080"/>
      </left>
      <right/>
      <top style="thin">
        <color rgb="FF008080"/>
      </top>
      <bottom style="thin">
        <color theme="0" tint="-0.499984740745262"/>
      </bottom>
      <diagonal/>
    </border>
    <border>
      <left/>
      <right/>
      <top style="thin">
        <color rgb="FF008080"/>
      </top>
      <bottom style="thin">
        <color theme="0" tint="-0.499984740745262"/>
      </bottom>
      <diagonal/>
    </border>
    <border>
      <left/>
      <right style="thin">
        <color rgb="FF008080"/>
      </right>
      <top style="thin">
        <color rgb="FF0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ck">
        <color rgb="FF008080"/>
      </top>
      <bottom style="thick">
        <color rgb="FF008080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ck">
        <color rgb="FF6600CC"/>
      </top>
      <bottom style="thick">
        <color rgb="FF6600CC"/>
      </bottom>
      <diagonal/>
    </border>
    <border>
      <left style="thin">
        <color rgb="FF0000FF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hair">
        <color indexed="64"/>
      </left>
      <right style="thin">
        <color theme="0" tint="-0.499984740745262"/>
      </right>
      <top/>
      <bottom/>
      <diagonal/>
    </border>
    <border>
      <left/>
      <right style="thin">
        <color rgb="FF0000FF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thick">
        <color rgb="FF0000FF"/>
      </top>
      <bottom style="thick">
        <color rgb="FF0000FF"/>
      </bottom>
      <diagonal/>
    </border>
    <border>
      <left style="hair">
        <color indexed="64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theme="0" tint="-0.499984740745262"/>
      </left>
      <right/>
      <top style="thick">
        <color rgb="FF0000FF"/>
      </top>
      <bottom style="thick">
        <color rgb="FF0000FF"/>
      </bottom>
      <diagonal/>
    </border>
    <border>
      <left style="thin">
        <color theme="0" tint="-0.499984740745262"/>
      </left>
      <right style="thin">
        <color rgb="FF0000FF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FF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499984740745262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thin">
        <color rgb="FF0000FF"/>
      </right>
      <top style="thin">
        <color theme="1" tint="0.24994659260841701"/>
      </top>
      <bottom style="thin">
        <color theme="1" tint="0.24994659260841701"/>
      </bottom>
      <diagonal/>
    </border>
    <border>
      <left style="thick">
        <color rgb="FF6600CC"/>
      </left>
      <right/>
      <top style="thick">
        <color rgb="FF6600CC"/>
      </top>
      <bottom style="thick">
        <color rgb="FF6600CC"/>
      </bottom>
      <diagonal/>
    </border>
    <border>
      <left style="hair">
        <color indexed="64"/>
      </left>
      <right style="thick">
        <color rgb="FF6600CC"/>
      </right>
      <top style="thick">
        <color rgb="FF6600CC"/>
      </top>
      <bottom style="thick">
        <color rgb="FF6600CC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ck">
        <color rgb="FF0000FF"/>
      </top>
      <bottom style="thick">
        <color rgb="FF0000FF"/>
      </bottom>
      <diagonal/>
    </border>
    <border>
      <left style="hair">
        <color indexed="64"/>
      </left>
      <right/>
      <top style="thick">
        <color rgb="FF008080"/>
      </top>
      <bottom style="thick">
        <color rgb="FF008080"/>
      </bottom>
      <diagonal/>
    </border>
    <border>
      <left style="hair">
        <color indexed="64"/>
      </left>
      <right/>
      <top style="thick">
        <color rgb="FF6600CC"/>
      </top>
      <bottom style="thick">
        <color rgb="FF6600CC"/>
      </bottom>
      <diagonal/>
    </border>
    <border>
      <left style="thin">
        <color auto="1"/>
      </left>
      <right/>
      <top style="thin">
        <color rgb="FF0000FF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auto="1"/>
      </left>
      <right/>
      <top style="thin">
        <color rgb="FF008080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rgb="FF6600CC"/>
      </top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3" fontId="5" fillId="0" borderId="0" xfId="1" applyNumberFormat="1" applyFont="1" applyBorder="1"/>
    <xf numFmtId="3" fontId="5" fillId="0" borderId="7" xfId="1" applyNumberFormat="1" applyFont="1" applyBorder="1"/>
    <xf numFmtId="3" fontId="5" fillId="0" borderId="2" xfId="1" applyNumberFormat="1" applyFont="1" applyFill="1" applyBorder="1"/>
    <xf numFmtId="3" fontId="5" fillId="0" borderId="1" xfId="1" applyNumberFormat="1" applyFont="1" applyBorder="1"/>
    <xf numFmtId="3" fontId="5" fillId="0" borderId="8" xfId="1" applyNumberFormat="1" applyFont="1" applyBorder="1"/>
    <xf numFmtId="0" fontId="5" fillId="0" borderId="0" xfId="0" applyFont="1" applyAlignment="1">
      <alignment horizontal="center"/>
    </xf>
    <xf numFmtId="3" fontId="5" fillId="0" borderId="0" xfId="1" applyNumberFormat="1" applyFont="1"/>
    <xf numFmtId="3" fontId="5" fillId="0" borderId="0" xfId="1" applyNumberFormat="1" applyFont="1" applyFill="1" applyBorder="1"/>
    <xf numFmtId="3" fontId="5" fillId="0" borderId="42" xfId="1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1" xfId="0" applyFont="1" applyBorder="1"/>
    <xf numFmtId="0" fontId="3" fillId="0" borderId="0" xfId="0" applyFont="1" applyBorder="1"/>
    <xf numFmtId="3" fontId="5" fillId="0" borderId="0" xfId="1" applyNumberFormat="1" applyFont="1" applyFill="1"/>
    <xf numFmtId="0" fontId="5" fillId="0" borderId="47" xfId="0" applyFont="1" applyBorder="1"/>
    <xf numFmtId="0" fontId="7" fillId="0" borderId="48" xfId="0" applyFont="1" applyBorder="1" applyAlignment="1">
      <alignment horizontal="center"/>
    </xf>
    <xf numFmtId="0" fontId="7" fillId="0" borderId="48" xfId="0" applyFont="1" applyBorder="1"/>
    <xf numFmtId="0" fontId="4" fillId="0" borderId="48" xfId="0" applyFont="1" applyBorder="1" applyAlignment="1">
      <alignment horizontal="center" wrapText="1"/>
    </xf>
    <xf numFmtId="0" fontId="4" fillId="0" borderId="48" xfId="0" applyFont="1" applyFill="1" applyBorder="1" applyAlignment="1">
      <alignment horizontal="center" wrapText="1"/>
    </xf>
    <xf numFmtId="0" fontId="4" fillId="0" borderId="74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7" fillId="0" borderId="46" xfId="0" applyFont="1" applyBorder="1"/>
    <xf numFmtId="0" fontId="7" fillId="0" borderId="55" xfId="0" applyFont="1" applyBorder="1" applyAlignment="1">
      <alignment horizontal="center"/>
    </xf>
    <xf numFmtId="0" fontId="7" fillId="0" borderId="55" xfId="0" applyFont="1" applyBorder="1"/>
    <xf numFmtId="0" fontId="4" fillId="0" borderId="56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56" xfId="0" applyFont="1" applyFill="1" applyBorder="1" applyAlignment="1">
      <alignment horizontal="center" wrapText="1"/>
    </xf>
    <xf numFmtId="0" fontId="4" fillId="0" borderId="75" xfId="0" applyFont="1" applyBorder="1" applyAlignment="1">
      <alignment horizontal="center" wrapText="1"/>
    </xf>
    <xf numFmtId="0" fontId="4" fillId="0" borderId="62" xfId="0" applyFont="1" applyBorder="1" applyAlignment="1">
      <alignment horizontal="center" wrapText="1"/>
    </xf>
    <xf numFmtId="0" fontId="3" fillId="0" borderId="12" xfId="0" applyFont="1" applyBorder="1" applyAlignment="1">
      <alignment horizontal="left" inden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64" fontId="3" fillId="0" borderId="40" xfId="1" applyNumberFormat="1" applyFont="1" applyBorder="1"/>
    <xf numFmtId="10" fontId="3" fillId="0" borderId="3" xfId="2" applyNumberFormat="1" applyFont="1" applyBorder="1"/>
    <xf numFmtId="42" fontId="3" fillId="0" borderId="69" xfId="1" applyNumberFormat="1" applyFont="1" applyFill="1" applyBorder="1"/>
    <xf numFmtId="164" fontId="3" fillId="0" borderId="4" xfId="1" applyNumberFormat="1" applyFont="1" applyBorder="1"/>
    <xf numFmtId="42" fontId="3" fillId="0" borderId="13" xfId="1" applyNumberFormat="1" applyFont="1" applyBorder="1"/>
    <xf numFmtId="0" fontId="3" fillId="0" borderId="14" xfId="0" applyFont="1" applyBorder="1" applyAlignment="1">
      <alignment horizontal="left" inden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164" fontId="3" fillId="0" borderId="44" xfId="1" applyNumberFormat="1" applyFont="1" applyBorder="1"/>
    <xf numFmtId="164" fontId="3" fillId="0" borderId="6" xfId="1" applyNumberFormat="1" applyFont="1" applyBorder="1"/>
    <xf numFmtId="10" fontId="3" fillId="0" borderId="5" xfId="2" applyNumberFormat="1" applyFont="1" applyBorder="1"/>
    <xf numFmtId="0" fontId="3" fillId="0" borderId="50" xfId="0" applyFont="1" applyBorder="1" applyAlignment="1">
      <alignment horizontal="left" indent="1"/>
    </xf>
    <xf numFmtId="0" fontId="3" fillId="0" borderId="51" xfId="0" applyFont="1" applyBorder="1" applyAlignment="1">
      <alignment horizontal="center"/>
    </xf>
    <xf numFmtId="0" fontId="3" fillId="0" borderId="51" xfId="0" applyFont="1" applyBorder="1"/>
    <xf numFmtId="164" fontId="3" fillId="0" borderId="52" xfId="1" applyNumberFormat="1" applyFont="1" applyBorder="1"/>
    <xf numFmtId="164" fontId="3" fillId="0" borderId="76" xfId="1" applyNumberFormat="1" applyFont="1" applyBorder="1"/>
    <xf numFmtId="10" fontId="3" fillId="0" borderId="51" xfId="2" applyNumberFormat="1" applyFont="1" applyBorder="1"/>
    <xf numFmtId="42" fontId="3" fillId="0" borderId="11" xfId="1" applyNumberFormat="1" applyFont="1" applyBorder="1"/>
    <xf numFmtId="0" fontId="8" fillId="0" borderId="63" xfId="0" applyFont="1" applyBorder="1" applyAlignment="1">
      <alignment horizontal="left" vertical="center"/>
    </xf>
    <xf numFmtId="0" fontId="8" fillId="0" borderId="64" xfId="0" applyFont="1" applyBorder="1" applyAlignment="1">
      <alignment horizontal="center" vertical="center"/>
    </xf>
    <xf numFmtId="0" fontId="8" fillId="0" borderId="64" xfId="0" applyFont="1" applyBorder="1" applyAlignment="1">
      <alignment vertical="center"/>
    </xf>
    <xf numFmtId="164" fontId="8" fillId="0" borderId="65" xfId="1" applyNumberFormat="1" applyFont="1" applyBorder="1" applyAlignment="1">
      <alignment vertical="center"/>
    </xf>
    <xf numFmtId="10" fontId="8" fillId="0" borderId="64" xfId="2" applyNumberFormat="1" applyFont="1" applyBorder="1" applyAlignment="1">
      <alignment vertical="center"/>
    </xf>
    <xf numFmtId="42" fontId="8" fillId="0" borderId="70" xfId="1" applyNumberFormat="1" applyFont="1" applyFill="1" applyBorder="1" applyAlignment="1">
      <alignment vertical="center"/>
    </xf>
    <xf numFmtId="164" fontId="8" fillId="0" borderId="77" xfId="1" applyNumberFormat="1" applyFont="1" applyBorder="1" applyAlignment="1">
      <alignment vertical="center"/>
    </xf>
    <xf numFmtId="42" fontId="8" fillId="0" borderId="66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10" xfId="0" applyFont="1" applyBorder="1"/>
    <xf numFmtId="0" fontId="3" fillId="0" borderId="0" xfId="0" applyFont="1" applyBorder="1" applyAlignment="1">
      <alignment horizontal="center"/>
    </xf>
    <xf numFmtId="164" fontId="3" fillId="0" borderId="41" xfId="1" applyNumberFormat="1" applyFont="1" applyBorder="1"/>
    <xf numFmtId="10" fontId="3" fillId="0" borderId="0" xfId="2" applyNumberFormat="1" applyFont="1" applyBorder="1"/>
    <xf numFmtId="42" fontId="3" fillId="0" borderId="0" xfId="1" applyNumberFormat="1" applyFont="1" applyFill="1" applyBorder="1"/>
    <xf numFmtId="164" fontId="3" fillId="0" borderId="1" xfId="1" applyNumberFormat="1" applyFont="1" applyBorder="1"/>
    <xf numFmtId="42" fontId="3" fillId="0" borderId="54" xfId="1" applyNumberFormat="1" applyFont="1" applyBorder="1"/>
    <xf numFmtId="0" fontId="3" fillId="0" borderId="10" xfId="0" applyFont="1" applyBorder="1" applyAlignment="1">
      <alignment horizontal="left" indent="1"/>
    </xf>
    <xf numFmtId="0" fontId="8" fillId="0" borderId="10" xfId="0" applyFont="1" applyBorder="1" applyAlignment="1">
      <alignment vertical="center"/>
    </xf>
    <xf numFmtId="164" fontId="3" fillId="0" borderId="0" xfId="1" applyNumberFormat="1" applyFont="1" applyBorder="1"/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8" xfId="0" applyFont="1" applyBorder="1" applyAlignment="1">
      <alignment vertical="center"/>
    </xf>
    <xf numFmtId="164" fontId="5" fillId="0" borderId="61" xfId="1" applyNumberFormat="1" applyFont="1" applyBorder="1" applyAlignment="1">
      <alignment vertical="center"/>
    </xf>
    <xf numFmtId="10" fontId="5" fillId="0" borderId="58" xfId="2" applyNumberFormat="1" applyFont="1" applyBorder="1" applyAlignment="1">
      <alignment vertical="center"/>
    </xf>
    <xf numFmtId="42" fontId="5" fillId="0" borderId="71" xfId="1" applyNumberFormat="1" applyFont="1" applyFill="1" applyBorder="1" applyAlignment="1">
      <alignment vertical="center"/>
    </xf>
    <xf numFmtId="164" fontId="5" fillId="0" borderId="59" xfId="1" applyNumberFormat="1" applyFont="1" applyBorder="1" applyAlignment="1">
      <alignment vertical="center"/>
    </xf>
    <xf numFmtId="42" fontId="5" fillId="0" borderId="6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3" fillId="0" borderId="0" xfId="1" applyNumberFormat="1" applyFont="1"/>
    <xf numFmtId="42" fontId="3" fillId="0" borderId="0" xfId="1" applyNumberFormat="1" applyFont="1"/>
    <xf numFmtId="44" fontId="3" fillId="0" borderId="0" xfId="1" applyNumberFormat="1" applyFont="1" applyFill="1"/>
    <xf numFmtId="42" fontId="3" fillId="0" borderId="0" xfId="1" applyNumberFormat="1" applyFont="1" applyFill="1"/>
    <xf numFmtId="0" fontId="5" fillId="0" borderId="35" xfId="0" applyFont="1" applyBorder="1"/>
    <xf numFmtId="0" fontId="7" fillId="0" borderId="36" xfId="0" applyFont="1" applyBorder="1" applyAlignment="1">
      <alignment horizontal="center"/>
    </xf>
    <xf numFmtId="0" fontId="7" fillId="0" borderId="36" xfId="0" applyFont="1" applyBorder="1"/>
    <xf numFmtId="164" fontId="4" fillId="0" borderId="36" xfId="0" applyNumberFormat="1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36" xfId="0" applyFont="1" applyFill="1" applyBorder="1" applyAlignment="1">
      <alignment horizontal="center" wrapText="1"/>
    </xf>
    <xf numFmtId="164" fontId="4" fillId="0" borderId="78" xfId="0" applyNumberFormat="1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3" fillId="0" borderId="15" xfId="0" applyFont="1" applyBorder="1"/>
    <xf numFmtId="164" fontId="3" fillId="0" borderId="38" xfId="1" applyNumberFormat="1" applyFont="1" applyBorder="1"/>
    <xf numFmtId="42" fontId="3" fillId="0" borderId="39" xfId="1" applyNumberFormat="1" applyFont="1" applyBorder="1"/>
    <xf numFmtId="42" fontId="3" fillId="0" borderId="39" xfId="1" applyNumberFormat="1" applyFont="1" applyFill="1" applyBorder="1"/>
    <xf numFmtId="42" fontId="3" fillId="0" borderId="0" xfId="1" applyNumberFormat="1" applyFont="1" applyBorder="1"/>
    <xf numFmtId="42" fontId="3" fillId="0" borderId="18" xfId="1" applyNumberFormat="1" applyFont="1" applyBorder="1"/>
    <xf numFmtId="0" fontId="3" fillId="0" borderId="16" xfId="0" applyFont="1" applyBorder="1" applyAlignment="1">
      <alignment horizontal="left" indent="1"/>
    </xf>
    <xf numFmtId="42" fontId="3" fillId="0" borderId="17" xfId="1" applyNumberFormat="1" applyFont="1" applyBorder="1"/>
    <xf numFmtId="0" fontId="5" fillId="0" borderId="31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164" fontId="9" fillId="0" borderId="43" xfId="1" applyNumberFormat="1" applyFont="1" applyBorder="1" applyAlignment="1">
      <alignment vertical="center"/>
    </xf>
    <xf numFmtId="10" fontId="9" fillId="0" borderId="32" xfId="2" applyNumberFormat="1" applyFont="1" applyBorder="1" applyAlignment="1">
      <alignment vertical="center"/>
    </xf>
    <xf numFmtId="42" fontId="9" fillId="0" borderId="72" xfId="1" applyNumberFormat="1" applyFont="1" applyFill="1" applyBorder="1" applyAlignment="1">
      <alignment vertical="center"/>
    </xf>
    <xf numFmtId="164" fontId="9" fillId="0" borderId="33" xfId="1" applyNumberFormat="1" applyFont="1" applyBorder="1" applyAlignment="1">
      <alignment vertical="center"/>
    </xf>
    <xf numFmtId="42" fontId="9" fillId="0" borderId="34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28" xfId="0" applyFont="1" applyBorder="1"/>
    <xf numFmtId="0" fontId="7" fillId="0" borderId="29" xfId="0" applyFont="1" applyBorder="1" applyAlignment="1">
      <alignment horizontal="center"/>
    </xf>
    <xf numFmtId="0" fontId="7" fillId="0" borderId="29" xfId="0" applyFont="1" applyBorder="1"/>
    <xf numFmtId="164" fontId="4" fillId="0" borderId="29" xfId="0" applyNumberFormat="1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9" xfId="0" applyFont="1" applyFill="1" applyBorder="1" applyAlignment="1">
      <alignment horizontal="center" wrapText="1"/>
    </xf>
    <xf numFmtId="0" fontId="4" fillId="0" borderId="7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3" fillId="0" borderId="19" xfId="0" applyFont="1" applyBorder="1"/>
    <xf numFmtId="42" fontId="3" fillId="0" borderId="1" xfId="1" applyNumberFormat="1" applyFont="1" applyBorder="1"/>
    <xf numFmtId="42" fontId="3" fillId="0" borderId="27" xfId="1" applyNumberFormat="1" applyFont="1" applyBorder="1"/>
    <xf numFmtId="0" fontId="3" fillId="0" borderId="20" xfId="0" applyFont="1" applyBorder="1" applyAlignment="1">
      <alignment horizontal="left" indent="1"/>
    </xf>
    <xf numFmtId="42" fontId="3" fillId="0" borderId="21" xfId="1" applyNumberFormat="1" applyFont="1" applyBorder="1"/>
    <xf numFmtId="0" fontId="3" fillId="0" borderId="22" xfId="0" applyFont="1" applyBorder="1" applyAlignment="1">
      <alignment horizontal="left" indent="1"/>
    </xf>
    <xf numFmtId="42" fontId="3" fillId="0" borderId="23" xfId="1" applyNumberFormat="1" applyFont="1" applyBorder="1"/>
    <xf numFmtId="42" fontId="3" fillId="0" borderId="51" xfId="1" applyNumberFormat="1" applyFont="1" applyFill="1" applyBorder="1"/>
    <xf numFmtId="42" fontId="3" fillId="0" borderId="24" xfId="1" applyNumberFormat="1" applyFont="1" applyBorder="1"/>
    <xf numFmtId="0" fontId="5" fillId="0" borderId="67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164" fontId="9" fillId="0" borderId="45" xfId="1" applyNumberFormat="1" applyFont="1" applyBorder="1" applyAlignment="1">
      <alignment vertical="center"/>
    </xf>
    <xf numFmtId="10" fontId="9" fillId="0" borderId="25" xfId="2" applyNumberFormat="1" applyFont="1" applyBorder="1" applyAlignment="1">
      <alignment vertical="center"/>
    </xf>
    <xf numFmtId="42" fontId="9" fillId="0" borderId="73" xfId="1" applyNumberFormat="1" applyFont="1" applyFill="1" applyBorder="1" applyAlignment="1">
      <alignment vertical="center"/>
    </xf>
    <xf numFmtId="164" fontId="9" fillId="0" borderId="26" xfId="1" applyNumberFormat="1" applyFont="1" applyBorder="1" applyAlignment="1">
      <alignment vertical="center"/>
    </xf>
    <xf numFmtId="42" fontId="9" fillId="0" borderId="68" xfId="1" applyNumberFormat="1" applyFont="1" applyBorder="1" applyAlignment="1">
      <alignment vertical="center"/>
    </xf>
    <xf numFmtId="44" fontId="3" fillId="0" borderId="0" xfId="1" applyFont="1"/>
    <xf numFmtId="44" fontId="3" fillId="0" borderId="0" xfId="1" applyFont="1" applyFill="1"/>
    <xf numFmtId="0" fontId="6" fillId="0" borderId="0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42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6600CC"/>
      <color rgb="FF660066"/>
      <color rgb="FF008080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abSelected="1" workbookViewId="0">
      <selection activeCell="H7" sqref="H7"/>
    </sheetView>
  </sheetViews>
  <sheetFormatPr defaultRowHeight="12.75" x14ac:dyDescent="0.2"/>
  <cols>
    <col min="1" max="1" width="16.5703125" style="1" customWidth="1"/>
    <col min="2" max="2" width="9.140625" style="26"/>
    <col min="3" max="3" width="42.5703125" style="1" bestFit="1" customWidth="1"/>
    <col min="4" max="4" width="15.5703125" style="1" bestFit="1" customWidth="1"/>
    <col min="5" max="5" width="12.28515625" style="1" customWidth="1"/>
    <col min="6" max="6" width="11.140625" style="27" customWidth="1"/>
    <col min="7" max="7" width="15.5703125" style="1" bestFit="1" customWidth="1"/>
    <col min="8" max="8" width="12.28515625" style="1" customWidth="1"/>
    <col min="9" max="9" width="11" style="1" customWidth="1"/>
    <col min="10" max="16384" width="9.140625" style="1"/>
  </cols>
  <sheetData>
    <row r="1" spans="1:9" ht="15.75" x14ac:dyDescent="0.25">
      <c r="A1" s="156" t="s">
        <v>0</v>
      </c>
      <c r="B1" s="155"/>
      <c r="C1" s="155"/>
      <c r="E1" s="155"/>
      <c r="F1" s="155"/>
      <c r="G1" s="155"/>
      <c r="H1" s="155"/>
      <c r="I1" s="155"/>
    </row>
    <row r="2" spans="1:9" ht="15.75" x14ac:dyDescent="0.25">
      <c r="A2" s="156" t="s">
        <v>3</v>
      </c>
      <c r="B2" s="155"/>
      <c r="C2" s="155"/>
      <c r="E2" s="155"/>
      <c r="F2" s="155"/>
      <c r="G2" s="155"/>
      <c r="H2" s="155"/>
      <c r="I2" s="155"/>
    </row>
    <row r="3" spans="1:9" ht="15.75" x14ac:dyDescent="0.25">
      <c r="A3" s="156" t="s">
        <v>53</v>
      </c>
      <c r="B3" s="155"/>
      <c r="C3" s="155"/>
      <c r="E3" s="155"/>
      <c r="F3" s="155"/>
      <c r="G3" s="155"/>
      <c r="H3" s="155"/>
      <c r="I3" s="15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5.75" customHeight="1" x14ac:dyDescent="0.2">
      <c r="A5" s="3"/>
      <c r="B5" s="3"/>
      <c r="C5" s="3"/>
      <c r="D5" s="3"/>
      <c r="E5" s="3"/>
      <c r="F5" s="4"/>
      <c r="G5" s="3"/>
      <c r="H5" s="3"/>
      <c r="I5" s="3"/>
    </row>
    <row r="6" spans="1:9" ht="16.5" x14ac:dyDescent="0.3">
      <c r="A6" s="5"/>
      <c r="B6" s="3"/>
      <c r="C6" s="5"/>
      <c r="E6" s="10" t="s">
        <v>52</v>
      </c>
      <c r="F6" s="152"/>
      <c r="G6" s="153"/>
      <c r="H6" s="10" t="s">
        <v>54</v>
      </c>
      <c r="I6" s="154"/>
    </row>
    <row r="7" spans="1:9" x14ac:dyDescent="0.2">
      <c r="A7" s="5"/>
      <c r="B7" s="3"/>
      <c r="C7" s="5"/>
      <c r="D7" s="151"/>
      <c r="E7" s="151"/>
      <c r="F7" s="151"/>
      <c r="G7" s="6"/>
      <c r="H7" s="7"/>
      <c r="I7" s="8"/>
    </row>
    <row r="8" spans="1:9" s="9" customFormat="1" ht="16.5" x14ac:dyDescent="0.3">
      <c r="B8" s="10"/>
      <c r="C8" s="157" t="s">
        <v>48</v>
      </c>
      <c r="D8" s="11"/>
      <c r="E8" s="12"/>
      <c r="F8" s="13">
        <v>44201</v>
      </c>
      <c r="G8" s="14"/>
      <c r="H8" s="12"/>
      <c r="I8" s="15">
        <v>44891</v>
      </c>
    </row>
    <row r="9" spans="1:9" s="9" customFormat="1" ht="16.5" x14ac:dyDescent="0.3">
      <c r="B9" s="16"/>
      <c r="D9" s="17"/>
      <c r="E9" s="17"/>
      <c r="F9" s="18"/>
      <c r="G9" s="14"/>
      <c r="H9" s="11"/>
      <c r="I9" s="19"/>
    </row>
    <row r="10" spans="1:9" ht="25.5" x14ac:dyDescent="0.2">
      <c r="A10" s="20" t="s">
        <v>4</v>
      </c>
      <c r="B10" s="21" t="s">
        <v>1</v>
      </c>
      <c r="C10" s="20" t="s">
        <v>2</v>
      </c>
      <c r="D10" s="22" t="s">
        <v>45</v>
      </c>
      <c r="E10" s="22" t="s">
        <v>46</v>
      </c>
      <c r="F10" s="23" t="s">
        <v>47</v>
      </c>
      <c r="G10" s="24" t="s">
        <v>49</v>
      </c>
      <c r="H10" s="22" t="s">
        <v>50</v>
      </c>
      <c r="I10" s="25" t="s">
        <v>51</v>
      </c>
    </row>
    <row r="11" spans="1:9" x14ac:dyDescent="0.2">
      <c r="G11" s="28"/>
      <c r="H11" s="29"/>
      <c r="I11" s="29"/>
    </row>
    <row r="12" spans="1:9" s="9" customFormat="1" ht="16.5" x14ac:dyDescent="0.3">
      <c r="B12" s="16"/>
      <c r="D12" s="17"/>
      <c r="E12" s="17"/>
      <c r="F12" s="30"/>
      <c r="G12" s="14"/>
      <c r="H12" s="11"/>
      <c r="I12" s="11"/>
    </row>
    <row r="13" spans="1:9" ht="18.95" customHeight="1" x14ac:dyDescent="0.3">
      <c r="A13" s="31" t="s">
        <v>44</v>
      </c>
      <c r="B13" s="32"/>
      <c r="C13" s="33"/>
      <c r="D13" s="34"/>
      <c r="E13" s="34"/>
      <c r="F13" s="35"/>
      <c r="G13" s="36"/>
      <c r="H13" s="34"/>
      <c r="I13" s="37"/>
    </row>
    <row r="14" spans="1:9" x14ac:dyDescent="0.2">
      <c r="A14" s="38"/>
      <c r="B14" s="39"/>
      <c r="C14" s="40"/>
      <c r="D14" s="41"/>
      <c r="E14" s="42"/>
      <c r="F14" s="43"/>
      <c r="G14" s="44"/>
      <c r="H14" s="42"/>
      <c r="I14" s="45"/>
    </row>
    <row r="15" spans="1:9" ht="15.95" customHeight="1" x14ac:dyDescent="0.2">
      <c r="A15" s="46" t="s">
        <v>5</v>
      </c>
      <c r="B15" s="47">
        <v>11</v>
      </c>
      <c r="C15" s="48" t="s">
        <v>5</v>
      </c>
      <c r="D15" s="49">
        <v>233612285.69999999</v>
      </c>
      <c r="E15" s="50">
        <f>D15/$D$48</f>
        <v>0.6175954872800562</v>
      </c>
      <c r="F15" s="51">
        <f>D15/$F$8</f>
        <v>5285.2262550621026</v>
      </c>
      <c r="G15" s="52">
        <v>240079909.93000001</v>
      </c>
      <c r="H15" s="50">
        <f>G15/G$48</f>
        <v>0.6199213793225995</v>
      </c>
      <c r="I15" s="53">
        <f>G15/I$8</f>
        <v>5348.0633073444569</v>
      </c>
    </row>
    <row r="16" spans="1:9" ht="15.95" customHeight="1" x14ac:dyDescent="0.2">
      <c r="A16" s="54" t="s">
        <v>5</v>
      </c>
      <c r="B16" s="55">
        <v>12</v>
      </c>
      <c r="C16" s="56" t="s">
        <v>11</v>
      </c>
      <c r="D16" s="57">
        <v>10886140.710000001</v>
      </c>
      <c r="E16" s="50">
        <f t="shared" ref="E16:E18" si="0">D16/$D$48</f>
        <v>2.8779442640382107E-2</v>
      </c>
      <c r="F16" s="51">
        <f t="shared" ref="F16:F18" si="1">D16/$F$8</f>
        <v>246.28720413565307</v>
      </c>
      <c r="G16" s="58">
        <v>11191212.390000001</v>
      </c>
      <c r="H16" s="59">
        <f>G16/G$48</f>
        <v>2.8897344318080508E-2</v>
      </c>
      <c r="I16" s="53">
        <f>G16/I$8</f>
        <v>249.29746252032703</v>
      </c>
    </row>
    <row r="17" spans="1:10" ht="15.95" customHeight="1" x14ac:dyDescent="0.2">
      <c r="A17" s="54" t="s">
        <v>5</v>
      </c>
      <c r="B17" s="55">
        <v>13</v>
      </c>
      <c r="C17" s="56" t="s">
        <v>12</v>
      </c>
      <c r="D17" s="57">
        <v>7316579.3799999999</v>
      </c>
      <c r="E17" s="50">
        <f t="shared" si="0"/>
        <v>1.9342674525333458E-2</v>
      </c>
      <c r="F17" s="51">
        <f t="shared" si="1"/>
        <v>165.52972511934118</v>
      </c>
      <c r="G17" s="58">
        <v>7329937.8099999996</v>
      </c>
      <c r="H17" s="59">
        <f>G17/G$48</f>
        <v>1.8926969602949959E-2</v>
      </c>
      <c r="I17" s="53">
        <f>G17/I$8</f>
        <v>163.28301463545031</v>
      </c>
    </row>
    <row r="18" spans="1:10" ht="15.95" customHeight="1" x14ac:dyDescent="0.2">
      <c r="A18" s="60" t="s">
        <v>5</v>
      </c>
      <c r="B18" s="61">
        <v>95</v>
      </c>
      <c r="C18" s="62" t="s">
        <v>13</v>
      </c>
      <c r="D18" s="63">
        <v>0</v>
      </c>
      <c r="E18" s="50">
        <f t="shared" si="0"/>
        <v>0</v>
      </c>
      <c r="F18" s="51">
        <f t="shared" si="1"/>
        <v>0</v>
      </c>
      <c r="G18" s="64">
        <v>0</v>
      </c>
      <c r="H18" s="65">
        <f>G18/G$48</f>
        <v>0</v>
      </c>
      <c r="I18" s="66">
        <f>G18/I$8</f>
        <v>0</v>
      </c>
    </row>
    <row r="19" spans="1:10" s="75" customFormat="1" ht="17.45" customHeight="1" x14ac:dyDescent="0.25">
      <c r="A19" s="67" t="s">
        <v>32</v>
      </c>
      <c r="B19" s="68"/>
      <c r="C19" s="69"/>
      <c r="D19" s="70">
        <f>SUM(D15:D18)</f>
        <v>251815005.78999999</v>
      </c>
      <c r="E19" s="71">
        <f>D19/$D$48</f>
        <v>0.66571760444577177</v>
      </c>
      <c r="F19" s="72">
        <f>D19/$F$8</f>
        <v>5697.0431843170963</v>
      </c>
      <c r="G19" s="73">
        <f>SUM(G15:G18)</f>
        <v>258601060.13</v>
      </c>
      <c r="H19" s="71">
        <f>G19/G$48</f>
        <v>0.66774569324362998</v>
      </c>
      <c r="I19" s="74">
        <f>G19/I$8</f>
        <v>5760.6437845002338</v>
      </c>
    </row>
    <row r="20" spans="1:10" x14ac:dyDescent="0.2">
      <c r="A20" s="76"/>
      <c r="B20" s="77"/>
      <c r="C20" s="29"/>
      <c r="D20" s="78"/>
      <c r="E20" s="79"/>
      <c r="F20" s="80"/>
      <c r="G20" s="81"/>
      <c r="H20" s="79"/>
      <c r="I20" s="82"/>
    </row>
    <row r="21" spans="1:10" ht="15.95" customHeight="1" x14ac:dyDescent="0.2">
      <c r="A21" s="46" t="s">
        <v>6</v>
      </c>
      <c r="B21" s="47">
        <v>21</v>
      </c>
      <c r="C21" s="48" t="s">
        <v>14</v>
      </c>
      <c r="D21" s="49">
        <v>4114642.79</v>
      </c>
      <c r="E21" s="50">
        <f t="shared" ref="E21:E26" si="2">D21/$D$48</f>
        <v>1.0877787575507721E-2</v>
      </c>
      <c r="F21" s="51">
        <f t="shared" ref="F21:F26" si="3">D21/$F$8</f>
        <v>93.089359742992244</v>
      </c>
      <c r="G21" s="52">
        <v>4226578.71</v>
      </c>
      <c r="H21" s="50">
        <f t="shared" ref="H21:H27" si="4">G21/G$48</f>
        <v>1.0913643313522936E-2</v>
      </c>
      <c r="I21" s="53">
        <f t="shared" ref="I21:I27" si="5">G21/I$8</f>
        <v>94.152028468958136</v>
      </c>
    </row>
    <row r="22" spans="1:10" ht="15.95" customHeight="1" x14ac:dyDescent="0.2">
      <c r="A22" s="54" t="s">
        <v>6</v>
      </c>
      <c r="B22" s="55">
        <v>23</v>
      </c>
      <c r="C22" s="56" t="s">
        <v>15</v>
      </c>
      <c r="D22" s="57">
        <v>23537240.079999998</v>
      </c>
      <c r="E22" s="50">
        <f t="shared" si="2"/>
        <v>6.2224866354429351E-2</v>
      </c>
      <c r="F22" s="51">
        <f t="shared" si="3"/>
        <v>532.50469627383995</v>
      </c>
      <c r="G22" s="58">
        <v>23990535.18</v>
      </c>
      <c r="H22" s="59">
        <f t="shared" si="4"/>
        <v>6.1947064474529509E-2</v>
      </c>
      <c r="I22" s="53">
        <f t="shared" si="5"/>
        <v>534.41748190060366</v>
      </c>
    </row>
    <row r="23" spans="1:10" ht="15.95" customHeight="1" x14ac:dyDescent="0.2">
      <c r="A23" s="54" t="s">
        <v>6</v>
      </c>
      <c r="B23" s="55">
        <v>31</v>
      </c>
      <c r="C23" s="56" t="s">
        <v>16</v>
      </c>
      <c r="D23" s="57">
        <v>15995936.380000001</v>
      </c>
      <c r="E23" s="50">
        <f t="shared" si="2"/>
        <v>4.2288093254621489E-2</v>
      </c>
      <c r="F23" s="51">
        <f t="shared" si="3"/>
        <v>361.89082554693334</v>
      </c>
      <c r="G23" s="58">
        <v>16629386.189999999</v>
      </c>
      <c r="H23" s="59">
        <f t="shared" si="4"/>
        <v>4.2939503047959127E-2</v>
      </c>
      <c r="I23" s="53">
        <f t="shared" si="5"/>
        <v>370.43920139894408</v>
      </c>
    </row>
    <row r="24" spans="1:10" ht="15.95" customHeight="1" x14ac:dyDescent="0.2">
      <c r="A24" s="54" t="s">
        <v>6</v>
      </c>
      <c r="B24" s="55">
        <v>32</v>
      </c>
      <c r="C24" s="56" t="s">
        <v>41</v>
      </c>
      <c r="D24" s="57">
        <v>1419483.71</v>
      </c>
      <c r="E24" s="50">
        <f t="shared" si="2"/>
        <v>3.7526568045712673E-3</v>
      </c>
      <c r="F24" s="51">
        <f t="shared" si="3"/>
        <v>32.114289495712768</v>
      </c>
      <c r="G24" s="58">
        <v>1427780.31</v>
      </c>
      <c r="H24" s="59">
        <f t="shared" si="4"/>
        <v>3.6867372176327472E-3</v>
      </c>
      <c r="I24" s="53">
        <f t="shared" si="5"/>
        <v>31.80549130115168</v>
      </c>
    </row>
    <row r="25" spans="1:10" ht="15.95" customHeight="1" x14ac:dyDescent="0.2">
      <c r="A25" s="54" t="s">
        <v>6</v>
      </c>
      <c r="B25" s="55">
        <v>33</v>
      </c>
      <c r="C25" s="56" t="s">
        <v>17</v>
      </c>
      <c r="D25" s="57">
        <v>4692798.53</v>
      </c>
      <c r="E25" s="50">
        <f t="shared" si="2"/>
        <v>1.2406244757882105E-2</v>
      </c>
      <c r="F25" s="51">
        <f t="shared" si="3"/>
        <v>106.16951041831634</v>
      </c>
      <c r="G25" s="58">
        <v>5012131.9000000004</v>
      </c>
      <c r="H25" s="59">
        <f t="shared" si="4"/>
        <v>1.2942056341577041E-2</v>
      </c>
      <c r="I25" s="53">
        <f t="shared" si="5"/>
        <v>111.65115279231918</v>
      </c>
    </row>
    <row r="26" spans="1:10" ht="15.95" customHeight="1" x14ac:dyDescent="0.2">
      <c r="A26" s="60" t="s">
        <v>6</v>
      </c>
      <c r="B26" s="61">
        <v>36</v>
      </c>
      <c r="C26" s="62" t="s">
        <v>18</v>
      </c>
      <c r="D26" s="63">
        <v>10027718.119999999</v>
      </c>
      <c r="E26" s="50">
        <f t="shared" si="2"/>
        <v>2.6510050360028854E-2</v>
      </c>
      <c r="F26" s="51">
        <f t="shared" si="3"/>
        <v>226.8663179566073</v>
      </c>
      <c r="G26" s="64">
        <v>9700053.6799999997</v>
      </c>
      <c r="H26" s="65">
        <f t="shared" si="4"/>
        <v>2.5046954818344208E-2</v>
      </c>
      <c r="I26" s="66">
        <f t="shared" si="5"/>
        <v>216.08014256755251</v>
      </c>
    </row>
    <row r="27" spans="1:10" s="75" customFormat="1" ht="17.45" customHeight="1" x14ac:dyDescent="0.25">
      <c r="A27" s="67" t="s">
        <v>33</v>
      </c>
      <c r="B27" s="68"/>
      <c r="C27" s="69"/>
      <c r="D27" s="70">
        <f>SUM(D21:D26)</f>
        <v>59787819.609999999</v>
      </c>
      <c r="E27" s="71">
        <f>D27/$D$48</f>
        <v>0.15805969910704079</v>
      </c>
      <c r="F27" s="72">
        <f>D27/$F$8</f>
        <v>1352.6349994344018</v>
      </c>
      <c r="G27" s="73">
        <f>SUM(G21:G26)</f>
        <v>60986465.969999999</v>
      </c>
      <c r="H27" s="71">
        <f t="shared" si="4"/>
        <v>0.15747595921356558</v>
      </c>
      <c r="I27" s="74">
        <f t="shared" si="5"/>
        <v>1358.5454984295293</v>
      </c>
    </row>
    <row r="28" spans="1:10" x14ac:dyDescent="0.2">
      <c r="A28" s="76"/>
      <c r="B28" s="77"/>
      <c r="C28" s="29"/>
      <c r="D28" s="78"/>
      <c r="E28" s="79"/>
      <c r="F28" s="80"/>
      <c r="G28" s="81"/>
      <c r="H28" s="79"/>
      <c r="I28" s="82"/>
    </row>
    <row r="29" spans="1:10" ht="15.95" customHeight="1" x14ac:dyDescent="0.2">
      <c r="A29" s="83" t="s">
        <v>7</v>
      </c>
      <c r="B29" s="77">
        <v>41</v>
      </c>
      <c r="C29" s="29" t="s">
        <v>19</v>
      </c>
      <c r="D29" s="78">
        <v>9863986.8200000003</v>
      </c>
      <c r="E29" s="50">
        <f>D29/$D$48</f>
        <v>2.6077197645525848E-2</v>
      </c>
      <c r="F29" s="51">
        <f>D29/$F$8</f>
        <v>223.16207370873963</v>
      </c>
      <c r="G29" s="81">
        <v>10301841.26</v>
      </c>
      <c r="H29" s="79">
        <f>G29/G$48</f>
        <v>2.6600858211433546E-2</v>
      </c>
      <c r="I29" s="66">
        <f>G29/I$8</f>
        <v>229.48567106992493</v>
      </c>
      <c r="J29" s="76"/>
    </row>
    <row r="30" spans="1:10" s="75" customFormat="1" ht="17.45" customHeight="1" x14ac:dyDescent="0.25">
      <c r="A30" s="67" t="s">
        <v>34</v>
      </c>
      <c r="B30" s="68"/>
      <c r="C30" s="69"/>
      <c r="D30" s="70">
        <f>SUM(D29)</f>
        <v>9863986.8200000003</v>
      </c>
      <c r="E30" s="71">
        <f>D30/$D$48</f>
        <v>2.6077197645525848E-2</v>
      </c>
      <c r="F30" s="72">
        <f>D30/$F$8</f>
        <v>223.16207370873963</v>
      </c>
      <c r="G30" s="73">
        <f>SUM(G29)</f>
        <v>10301841.26</v>
      </c>
      <c r="H30" s="71">
        <f>G30/G$48</f>
        <v>2.6600858211433546E-2</v>
      </c>
      <c r="I30" s="74">
        <f>G30/I$8</f>
        <v>229.48567106992493</v>
      </c>
      <c r="J30" s="84"/>
    </row>
    <row r="31" spans="1:10" x14ac:dyDescent="0.2">
      <c r="A31" s="76"/>
      <c r="B31" s="77"/>
      <c r="C31" s="29"/>
      <c r="D31" s="78"/>
      <c r="E31" s="79"/>
      <c r="F31" s="80"/>
      <c r="G31" s="81"/>
      <c r="H31" s="79"/>
      <c r="I31" s="82"/>
      <c r="J31" s="76"/>
    </row>
    <row r="32" spans="1:10" ht="15.95" customHeight="1" x14ac:dyDescent="0.2">
      <c r="A32" s="46" t="s">
        <v>8</v>
      </c>
      <c r="B32" s="47">
        <v>51</v>
      </c>
      <c r="C32" s="48" t="s">
        <v>20</v>
      </c>
      <c r="D32" s="49">
        <v>33086711.030000001</v>
      </c>
      <c r="E32" s="50">
        <f t="shared" ref="E32:E36" si="6">D32/$D$48</f>
        <v>8.7470585546637031E-2</v>
      </c>
      <c r="F32" s="51">
        <f t="shared" ref="F32:F36" si="7">D32/$F$8</f>
        <v>748.55118730345475</v>
      </c>
      <c r="G32" s="52">
        <v>34158383.409999996</v>
      </c>
      <c r="H32" s="50">
        <f t="shared" ref="H32:H37" si="8">G32/G$48</f>
        <v>8.8201933119399847E-2</v>
      </c>
      <c r="I32" s="53">
        <f t="shared" ref="I32:I37" si="9">G32/I$8</f>
        <v>760.91830010469801</v>
      </c>
    </row>
    <row r="33" spans="1:9" ht="15.95" customHeight="1" x14ac:dyDescent="0.2">
      <c r="A33" s="54" t="s">
        <v>8</v>
      </c>
      <c r="B33" s="55">
        <v>52</v>
      </c>
      <c r="C33" s="56" t="s">
        <v>21</v>
      </c>
      <c r="D33" s="57">
        <v>3331324.33</v>
      </c>
      <c r="E33" s="50">
        <f t="shared" si="6"/>
        <v>8.8069463757413022E-3</v>
      </c>
      <c r="F33" s="51">
        <f t="shared" si="7"/>
        <v>75.367623583176851</v>
      </c>
      <c r="G33" s="58">
        <v>3413801.96</v>
      </c>
      <c r="H33" s="59">
        <f t="shared" si="8"/>
        <v>8.8149350788845234E-3</v>
      </c>
      <c r="I33" s="53">
        <f t="shared" si="9"/>
        <v>76.046467220601016</v>
      </c>
    </row>
    <row r="34" spans="1:9" ht="15.95" customHeight="1" x14ac:dyDescent="0.2">
      <c r="A34" s="54" t="s">
        <v>8</v>
      </c>
      <c r="B34" s="55">
        <v>53</v>
      </c>
      <c r="C34" s="56" t="s">
        <v>22</v>
      </c>
      <c r="D34" s="57">
        <v>5077193.99</v>
      </c>
      <c r="E34" s="50">
        <f t="shared" si="6"/>
        <v>1.3422462294196982E-2</v>
      </c>
      <c r="F34" s="51">
        <f t="shared" si="7"/>
        <v>114.86604352842696</v>
      </c>
      <c r="G34" s="58">
        <v>5036703.6900000004</v>
      </c>
      <c r="H34" s="59">
        <f t="shared" si="8"/>
        <v>1.300550429086054E-2</v>
      </c>
      <c r="I34" s="53">
        <f t="shared" si="9"/>
        <v>112.19851841126284</v>
      </c>
    </row>
    <row r="35" spans="1:9" ht="15.95" customHeight="1" x14ac:dyDescent="0.2">
      <c r="A35" s="54" t="s">
        <v>8</v>
      </c>
      <c r="B35" s="55">
        <v>34</v>
      </c>
      <c r="C35" s="56" t="s">
        <v>23</v>
      </c>
      <c r="D35" s="57">
        <v>13127495.789999999</v>
      </c>
      <c r="E35" s="50">
        <f t="shared" si="6"/>
        <v>3.4704862096180136E-2</v>
      </c>
      <c r="F35" s="51">
        <f t="shared" si="7"/>
        <v>296.99544784054655</v>
      </c>
      <c r="G35" s="58">
        <v>12522922.98</v>
      </c>
      <c r="H35" s="59">
        <f t="shared" si="8"/>
        <v>3.2336015492407506E-2</v>
      </c>
      <c r="I35" s="53">
        <f t="shared" si="9"/>
        <v>278.96288743846208</v>
      </c>
    </row>
    <row r="36" spans="1:9" ht="15.95" customHeight="1" x14ac:dyDescent="0.2">
      <c r="A36" s="60" t="s">
        <v>8</v>
      </c>
      <c r="B36" s="61">
        <v>35</v>
      </c>
      <c r="C36" s="62" t="s">
        <v>24</v>
      </c>
      <c r="D36" s="63">
        <v>399477.41</v>
      </c>
      <c r="E36" s="50">
        <f t="shared" si="6"/>
        <v>1.0560893445610629E-3</v>
      </c>
      <c r="F36" s="51">
        <f t="shared" si="7"/>
        <v>9.0377459785977692</v>
      </c>
      <c r="G36" s="64">
        <v>406191.32</v>
      </c>
      <c r="H36" s="65">
        <f t="shared" si="8"/>
        <v>1.0488452925389992E-3</v>
      </c>
      <c r="I36" s="66">
        <f t="shared" si="9"/>
        <v>9.0483909915127754</v>
      </c>
    </row>
    <row r="37" spans="1:9" s="75" customFormat="1" ht="17.45" customHeight="1" x14ac:dyDescent="0.25">
      <c r="A37" s="67" t="s">
        <v>35</v>
      </c>
      <c r="B37" s="68"/>
      <c r="C37" s="69"/>
      <c r="D37" s="70">
        <f>SUM(D32:D36)</f>
        <v>55022202.549999997</v>
      </c>
      <c r="E37" s="71">
        <f>D37/$D$48</f>
        <v>0.14546094565731651</v>
      </c>
      <c r="F37" s="72">
        <f>D37/$F$8</f>
        <v>1244.8180482342027</v>
      </c>
      <c r="G37" s="73">
        <f>SUM(G32:G36)</f>
        <v>55538003.359999992</v>
      </c>
      <c r="H37" s="71">
        <f t="shared" si="8"/>
        <v>0.14340723327409138</v>
      </c>
      <c r="I37" s="74">
        <f t="shared" si="9"/>
        <v>1237.1745641665366</v>
      </c>
    </row>
    <row r="38" spans="1:9" x14ac:dyDescent="0.2">
      <c r="A38" s="76"/>
      <c r="B38" s="77"/>
      <c r="C38" s="29"/>
      <c r="D38" s="78"/>
      <c r="E38" s="79"/>
      <c r="F38" s="80"/>
      <c r="G38" s="81"/>
      <c r="H38" s="79"/>
      <c r="I38" s="82"/>
    </row>
    <row r="39" spans="1:9" ht="15.95" customHeight="1" x14ac:dyDescent="0.2">
      <c r="A39" s="46" t="s">
        <v>10</v>
      </c>
      <c r="B39" s="47">
        <v>61</v>
      </c>
      <c r="C39" s="48" t="s">
        <v>25</v>
      </c>
      <c r="D39" s="49">
        <v>913801.75</v>
      </c>
      <c r="E39" s="50">
        <f t="shared" ref="E39:E45" si="10">D39/$D$48</f>
        <v>2.4157969063037942E-3</v>
      </c>
      <c r="F39" s="51">
        <f t="shared" ref="F39:F45" si="11">D39/$F$8</f>
        <v>20.673780004977264</v>
      </c>
      <c r="G39" s="52">
        <v>989217.82</v>
      </c>
      <c r="H39" s="50">
        <f t="shared" ref="H39:H46" si="12">G39/G$48</f>
        <v>2.5543048379337375E-3</v>
      </c>
      <c r="I39" s="53">
        <f t="shared" ref="I39:I46" si="13">G39/I$8</f>
        <v>22.035994297297897</v>
      </c>
    </row>
    <row r="40" spans="1:9" ht="15.95" customHeight="1" x14ac:dyDescent="0.2">
      <c r="A40" s="54" t="s">
        <v>10</v>
      </c>
      <c r="B40" s="55">
        <v>81</v>
      </c>
      <c r="C40" s="56" t="s">
        <v>26</v>
      </c>
      <c r="D40" s="57">
        <v>0</v>
      </c>
      <c r="E40" s="50">
        <f t="shared" si="10"/>
        <v>0</v>
      </c>
      <c r="F40" s="51">
        <f t="shared" si="11"/>
        <v>0</v>
      </c>
      <c r="G40" s="58">
        <v>0</v>
      </c>
      <c r="H40" s="59">
        <f t="shared" si="12"/>
        <v>0</v>
      </c>
      <c r="I40" s="53">
        <f t="shared" si="13"/>
        <v>0</v>
      </c>
    </row>
    <row r="41" spans="1:9" ht="15.95" customHeight="1" x14ac:dyDescent="0.2">
      <c r="A41" s="54" t="s">
        <v>10</v>
      </c>
      <c r="B41" s="55">
        <v>91</v>
      </c>
      <c r="C41" s="56" t="s">
        <v>27</v>
      </c>
      <c r="D41" s="57">
        <v>0</v>
      </c>
      <c r="E41" s="50">
        <f t="shared" si="10"/>
        <v>0</v>
      </c>
      <c r="F41" s="51">
        <f t="shared" si="11"/>
        <v>0</v>
      </c>
      <c r="G41" s="58">
        <v>0</v>
      </c>
      <c r="H41" s="59">
        <f t="shared" si="12"/>
        <v>0</v>
      </c>
      <c r="I41" s="53">
        <f t="shared" si="13"/>
        <v>0</v>
      </c>
    </row>
    <row r="42" spans="1:9" ht="15.95" customHeight="1" x14ac:dyDescent="0.2">
      <c r="A42" s="54" t="s">
        <v>10</v>
      </c>
      <c r="B42" s="55">
        <v>92</v>
      </c>
      <c r="C42" s="56" t="s">
        <v>28</v>
      </c>
      <c r="D42" s="57">
        <v>0</v>
      </c>
      <c r="E42" s="50">
        <f t="shared" si="10"/>
        <v>0</v>
      </c>
      <c r="F42" s="51">
        <f t="shared" si="11"/>
        <v>0</v>
      </c>
      <c r="G42" s="58">
        <v>0</v>
      </c>
      <c r="H42" s="59">
        <f t="shared" si="12"/>
        <v>0</v>
      </c>
      <c r="I42" s="53">
        <f t="shared" si="13"/>
        <v>0</v>
      </c>
    </row>
    <row r="43" spans="1:9" ht="15.95" customHeight="1" x14ac:dyDescent="0.2">
      <c r="A43" s="54" t="s">
        <v>10</v>
      </c>
      <c r="B43" s="55">
        <v>93</v>
      </c>
      <c r="C43" s="56" t="s">
        <v>29</v>
      </c>
      <c r="D43" s="57">
        <v>0</v>
      </c>
      <c r="E43" s="50">
        <f t="shared" si="10"/>
        <v>0</v>
      </c>
      <c r="F43" s="51">
        <f t="shared" si="11"/>
        <v>0</v>
      </c>
      <c r="G43" s="58">
        <v>0</v>
      </c>
      <c r="H43" s="59">
        <f t="shared" si="12"/>
        <v>0</v>
      </c>
      <c r="I43" s="53">
        <f t="shared" si="13"/>
        <v>0</v>
      </c>
    </row>
    <row r="44" spans="1:9" ht="15.95" customHeight="1" x14ac:dyDescent="0.2">
      <c r="A44" s="54" t="s">
        <v>10</v>
      </c>
      <c r="B44" s="55">
        <v>97</v>
      </c>
      <c r="C44" s="56" t="s">
        <v>30</v>
      </c>
      <c r="D44" s="57">
        <v>0</v>
      </c>
      <c r="E44" s="50">
        <f t="shared" si="10"/>
        <v>0</v>
      </c>
      <c r="F44" s="51">
        <f t="shared" si="11"/>
        <v>0</v>
      </c>
      <c r="G44" s="58">
        <v>0</v>
      </c>
      <c r="H44" s="59">
        <f t="shared" si="12"/>
        <v>0</v>
      </c>
      <c r="I44" s="53">
        <f t="shared" si="13"/>
        <v>0</v>
      </c>
    </row>
    <row r="45" spans="1:9" ht="15.95" customHeight="1" x14ac:dyDescent="0.2">
      <c r="A45" s="60" t="s">
        <v>10</v>
      </c>
      <c r="B45" s="61">
        <v>99</v>
      </c>
      <c r="C45" s="62" t="s">
        <v>31</v>
      </c>
      <c r="D45" s="63">
        <v>858182</v>
      </c>
      <c r="E45" s="50">
        <f t="shared" si="10"/>
        <v>2.2687562380413503E-3</v>
      </c>
      <c r="F45" s="51">
        <f t="shared" si="11"/>
        <v>19.41544308952286</v>
      </c>
      <c r="G45" s="64">
        <v>858182</v>
      </c>
      <c r="H45" s="65">
        <f t="shared" si="12"/>
        <v>2.2159512193458573E-3</v>
      </c>
      <c r="I45" s="66">
        <f t="shared" si="13"/>
        <v>19.117016773963602</v>
      </c>
    </row>
    <row r="46" spans="1:9" s="75" customFormat="1" ht="17.45" customHeight="1" x14ac:dyDescent="0.25">
      <c r="A46" s="67" t="s">
        <v>36</v>
      </c>
      <c r="B46" s="68"/>
      <c r="C46" s="69"/>
      <c r="D46" s="70">
        <f>SUM(D39:D45)</f>
        <v>1771983.75</v>
      </c>
      <c r="E46" s="71">
        <f>D46/$D$48</f>
        <v>4.6845531443451445E-3</v>
      </c>
      <c r="F46" s="72">
        <f>D46/$F$8</f>
        <v>40.089223094500127</v>
      </c>
      <c r="G46" s="73">
        <f>SUM(G39:G45)</f>
        <v>1847399.8199999998</v>
      </c>
      <c r="H46" s="71">
        <f t="shared" si="12"/>
        <v>4.7702560572795948E-3</v>
      </c>
      <c r="I46" s="74">
        <f t="shared" si="13"/>
        <v>41.153011071261496</v>
      </c>
    </row>
    <row r="47" spans="1:9" ht="13.5" thickBot="1" x14ac:dyDescent="0.25">
      <c r="A47" s="76"/>
      <c r="B47" s="77"/>
      <c r="C47" s="29"/>
      <c r="D47" s="85"/>
      <c r="E47" s="79"/>
      <c r="F47" s="80"/>
      <c r="G47" s="81"/>
      <c r="H47" s="79"/>
      <c r="I47" s="82"/>
    </row>
    <row r="48" spans="1:9" s="94" customFormat="1" ht="18.95" customHeight="1" thickTop="1" thickBot="1" x14ac:dyDescent="0.3">
      <c r="A48" s="86" t="s">
        <v>37</v>
      </c>
      <c r="B48" s="87"/>
      <c r="C48" s="88"/>
      <c r="D48" s="89">
        <f>D46+D37+D30+D27+D19</f>
        <v>378260998.51999998</v>
      </c>
      <c r="E48" s="90">
        <f>D48/D48</f>
        <v>1</v>
      </c>
      <c r="F48" s="91">
        <f>D48/F8</f>
        <v>8557.7475287889411</v>
      </c>
      <c r="G48" s="92">
        <f>G46+G37+G30+G27+G19</f>
        <v>387274770.53999996</v>
      </c>
      <c r="H48" s="90">
        <f>G48/G48</f>
        <v>1</v>
      </c>
      <c r="I48" s="93">
        <f>I46+I37+I30+I27+I19</f>
        <v>8627.0025292374867</v>
      </c>
    </row>
    <row r="49" spans="1:9" ht="13.5" thickTop="1" x14ac:dyDescent="0.2">
      <c r="D49" s="95"/>
      <c r="E49" s="96"/>
      <c r="F49" s="97"/>
      <c r="G49" s="95"/>
      <c r="H49" s="96"/>
      <c r="I49" s="96"/>
    </row>
    <row r="50" spans="1:9" x14ac:dyDescent="0.2">
      <c r="D50" s="95"/>
      <c r="E50" s="96"/>
      <c r="F50" s="98"/>
      <c r="G50" s="95"/>
      <c r="H50" s="96"/>
      <c r="I50" s="96"/>
    </row>
    <row r="51" spans="1:9" x14ac:dyDescent="0.2">
      <c r="D51" s="95"/>
      <c r="E51" s="96"/>
      <c r="F51" s="98"/>
      <c r="G51" s="95"/>
      <c r="H51" s="96"/>
      <c r="I51" s="96"/>
    </row>
    <row r="52" spans="1:9" ht="18.95" customHeight="1" x14ac:dyDescent="0.3">
      <c r="A52" s="99" t="s">
        <v>42</v>
      </c>
      <c r="B52" s="100"/>
      <c r="C52" s="101"/>
      <c r="D52" s="102"/>
      <c r="E52" s="103"/>
      <c r="F52" s="104"/>
      <c r="G52" s="105"/>
      <c r="H52" s="103"/>
      <c r="I52" s="106"/>
    </row>
    <row r="53" spans="1:9" x14ac:dyDescent="0.2">
      <c r="A53" s="107"/>
      <c r="B53" s="77"/>
      <c r="C53" s="29"/>
      <c r="D53" s="108"/>
      <c r="E53" s="109"/>
      <c r="F53" s="110"/>
      <c r="G53" s="81"/>
      <c r="H53" s="111"/>
      <c r="I53" s="112"/>
    </row>
    <row r="54" spans="1:9" ht="15.95" customHeight="1" x14ac:dyDescent="0.2">
      <c r="A54" s="113" t="s">
        <v>9</v>
      </c>
      <c r="B54" s="47">
        <v>71</v>
      </c>
      <c r="C54" s="48" t="s">
        <v>9</v>
      </c>
      <c r="D54" s="49">
        <v>10360200</v>
      </c>
      <c r="E54" s="50">
        <f>D54/D56</f>
        <v>1</v>
      </c>
      <c r="F54" s="51">
        <f>D54/$F$8</f>
        <v>234.38836225424765</v>
      </c>
      <c r="G54" s="52">
        <v>19226585</v>
      </c>
      <c r="H54" s="50">
        <f>G54/G$48</f>
        <v>4.9645849568747388E-2</v>
      </c>
      <c r="I54" s="114">
        <f>G54/I$8</f>
        <v>428.29486979572744</v>
      </c>
    </row>
    <row r="55" spans="1:9" ht="13.5" thickBot="1" x14ac:dyDescent="0.25">
      <c r="A55" s="107"/>
      <c r="B55" s="77"/>
      <c r="C55" s="29"/>
      <c r="D55" s="78"/>
      <c r="E55" s="79"/>
      <c r="F55" s="80"/>
      <c r="G55" s="81"/>
      <c r="H55" s="79"/>
      <c r="I55" s="112"/>
    </row>
    <row r="56" spans="1:9" s="123" customFormat="1" ht="18.95" customHeight="1" thickTop="1" thickBot="1" x14ac:dyDescent="0.3">
      <c r="A56" s="115" t="s">
        <v>38</v>
      </c>
      <c r="B56" s="116"/>
      <c r="C56" s="117"/>
      <c r="D56" s="118">
        <f>SUM(D54:D55)</f>
        <v>10360200</v>
      </c>
      <c r="E56" s="119">
        <f>D56/D56</f>
        <v>1</v>
      </c>
      <c r="F56" s="120">
        <f>D56/$F$8</f>
        <v>234.38836225424765</v>
      </c>
      <c r="G56" s="121">
        <f>SUM(G54)</f>
        <v>19226585</v>
      </c>
      <c r="H56" s="119">
        <f>G56/G$56</f>
        <v>1</v>
      </c>
      <c r="I56" s="122">
        <f>G56/I$8</f>
        <v>428.29486979572744</v>
      </c>
    </row>
    <row r="57" spans="1:9" ht="13.5" thickTop="1" x14ac:dyDescent="0.2">
      <c r="A57" s="29"/>
      <c r="B57" s="77"/>
      <c r="C57" s="29"/>
      <c r="D57" s="85"/>
      <c r="E57" s="79"/>
      <c r="F57" s="80"/>
      <c r="G57" s="111"/>
      <c r="H57" s="79"/>
      <c r="I57" s="111"/>
    </row>
    <row r="58" spans="1:9" x14ac:dyDescent="0.2">
      <c r="D58" s="95"/>
      <c r="E58" s="96"/>
      <c r="F58" s="98"/>
      <c r="G58" s="96"/>
      <c r="H58" s="96"/>
      <c r="I58" s="96"/>
    </row>
    <row r="59" spans="1:9" x14ac:dyDescent="0.2">
      <c r="D59" s="95"/>
      <c r="E59" s="96"/>
      <c r="F59" s="98"/>
      <c r="G59" s="96"/>
      <c r="H59" s="96"/>
      <c r="I59" s="96"/>
    </row>
    <row r="60" spans="1:9" ht="18.95" customHeight="1" x14ac:dyDescent="0.3">
      <c r="A60" s="124" t="s">
        <v>43</v>
      </c>
      <c r="B60" s="125"/>
      <c r="C60" s="126"/>
      <c r="D60" s="127"/>
      <c r="E60" s="128"/>
      <c r="F60" s="129"/>
      <c r="G60" s="130"/>
      <c r="H60" s="128"/>
      <c r="I60" s="131"/>
    </row>
    <row r="61" spans="1:9" x14ac:dyDescent="0.2">
      <c r="A61" s="132"/>
      <c r="B61" s="77"/>
      <c r="C61" s="29"/>
      <c r="D61" s="108"/>
      <c r="E61" s="109"/>
      <c r="F61" s="110"/>
      <c r="G61" s="133"/>
      <c r="H61" s="111"/>
      <c r="I61" s="134"/>
    </row>
    <row r="62" spans="1:9" ht="15.95" customHeight="1" x14ac:dyDescent="0.2">
      <c r="A62" s="135" t="s">
        <v>39</v>
      </c>
      <c r="B62" s="47">
        <v>35</v>
      </c>
      <c r="C62" s="48" t="s">
        <v>39</v>
      </c>
      <c r="D62" s="49">
        <v>19095657.140000001</v>
      </c>
      <c r="E62" s="50">
        <f>D62/$D$67</f>
        <v>0.99274306141007873</v>
      </c>
      <c r="F62" s="51">
        <f>D62/$F$8</f>
        <v>432.0186679034411</v>
      </c>
      <c r="G62" s="52">
        <v>20486170.850000001</v>
      </c>
      <c r="H62" s="50">
        <f>G62/G$67</f>
        <v>0.99757819290831007</v>
      </c>
      <c r="I62" s="136">
        <f>G62/I$8</f>
        <v>456.35363101735317</v>
      </c>
    </row>
    <row r="63" spans="1:9" ht="15.95" customHeight="1" x14ac:dyDescent="0.2">
      <c r="A63" s="137" t="s">
        <v>39</v>
      </c>
      <c r="B63" s="55">
        <v>51</v>
      </c>
      <c r="C63" s="56" t="s">
        <v>20</v>
      </c>
      <c r="D63" s="57">
        <v>39589</v>
      </c>
      <c r="E63" s="50">
        <f t="shared" ref="E63:E65" si="14">D63/$D$67</f>
        <v>2.0581488644262286E-3</v>
      </c>
      <c r="F63" s="51">
        <f t="shared" ref="F63:F65" si="15">D63/$F$8</f>
        <v>0.89565846926540127</v>
      </c>
      <c r="G63" s="58">
        <v>49734</v>
      </c>
      <c r="H63" s="59">
        <f>G63/G$67</f>
        <v>2.4218070916899479E-3</v>
      </c>
      <c r="I63" s="138">
        <f>G63/I$8</f>
        <v>1.1078835401305385</v>
      </c>
    </row>
    <row r="64" spans="1:9" ht="15.95" customHeight="1" x14ac:dyDescent="0.2">
      <c r="A64" s="137" t="s">
        <v>39</v>
      </c>
      <c r="B64" s="55">
        <v>52</v>
      </c>
      <c r="C64" s="56" t="s">
        <v>21</v>
      </c>
      <c r="D64" s="57">
        <v>100000</v>
      </c>
      <c r="E64" s="50">
        <f t="shared" si="14"/>
        <v>5.1987897254950335E-3</v>
      </c>
      <c r="F64" s="51">
        <f t="shared" si="15"/>
        <v>2.2623922535689238</v>
      </c>
      <c r="G64" s="58">
        <v>0</v>
      </c>
      <c r="H64" s="59">
        <f>G64/G$67</f>
        <v>0</v>
      </c>
      <c r="I64" s="138">
        <f>G64/I$8</f>
        <v>0</v>
      </c>
    </row>
    <row r="65" spans="1:9" ht="15.95" customHeight="1" x14ac:dyDescent="0.2">
      <c r="A65" s="137" t="s">
        <v>39</v>
      </c>
      <c r="B65" s="55">
        <v>81</v>
      </c>
      <c r="C65" s="56" t="s">
        <v>21</v>
      </c>
      <c r="D65" s="57">
        <v>0</v>
      </c>
      <c r="E65" s="50">
        <f t="shared" si="14"/>
        <v>0</v>
      </c>
      <c r="F65" s="51">
        <f t="shared" si="15"/>
        <v>0</v>
      </c>
      <c r="G65" s="58">
        <v>0</v>
      </c>
      <c r="H65" s="59">
        <f>G65/G$67</f>
        <v>0</v>
      </c>
      <c r="I65" s="138">
        <f>G65/I$8</f>
        <v>0</v>
      </c>
    </row>
    <row r="66" spans="1:9" ht="13.5" thickBot="1" x14ac:dyDescent="0.25">
      <c r="A66" s="132"/>
      <c r="B66" s="77"/>
      <c r="C66" s="29"/>
      <c r="D66" s="78"/>
      <c r="E66" s="79"/>
      <c r="F66" s="139"/>
      <c r="G66" s="81"/>
      <c r="H66" s="79"/>
      <c r="I66" s="140"/>
    </row>
    <row r="67" spans="1:9" s="123" customFormat="1" ht="18.95" customHeight="1" thickTop="1" thickBot="1" x14ac:dyDescent="0.3">
      <c r="A67" s="141" t="s">
        <v>40</v>
      </c>
      <c r="B67" s="142"/>
      <c r="C67" s="143"/>
      <c r="D67" s="144">
        <f>SUM(D62:D66)</f>
        <v>19235246.140000001</v>
      </c>
      <c r="E67" s="145">
        <f>D67/D67</f>
        <v>1</v>
      </c>
      <c r="F67" s="146">
        <f>D67/F8</f>
        <v>435.17671862627543</v>
      </c>
      <c r="G67" s="147">
        <f>SUM(G62:G66)</f>
        <v>20535904.850000001</v>
      </c>
      <c r="H67" s="145">
        <f>G67/G$67</f>
        <v>1</v>
      </c>
      <c r="I67" s="148">
        <f>G67/I$8</f>
        <v>457.46151455748372</v>
      </c>
    </row>
    <row r="68" spans="1:9" ht="13.5" thickTop="1" x14ac:dyDescent="0.2">
      <c r="D68" s="96"/>
      <c r="E68" s="96"/>
      <c r="F68" s="98"/>
      <c r="G68" s="96"/>
      <c r="H68" s="96"/>
      <c r="I68" s="96"/>
    </row>
    <row r="69" spans="1:9" x14ac:dyDescent="0.2">
      <c r="D69" s="96"/>
      <c r="E69" s="96"/>
      <c r="F69" s="98"/>
      <c r="G69" s="96"/>
      <c r="H69" s="96"/>
      <c r="I69" s="96"/>
    </row>
    <row r="70" spans="1:9" x14ac:dyDescent="0.2">
      <c r="D70" s="96"/>
      <c r="E70" s="96"/>
      <c r="F70" s="98"/>
      <c r="G70" s="96"/>
      <c r="H70" s="96"/>
      <c r="I70" s="96"/>
    </row>
    <row r="71" spans="1:9" x14ac:dyDescent="0.2">
      <c r="D71" s="96"/>
      <c r="E71" s="96"/>
      <c r="F71" s="98"/>
      <c r="G71" s="96"/>
      <c r="H71" s="96"/>
      <c r="I71" s="96"/>
    </row>
    <row r="72" spans="1:9" x14ac:dyDescent="0.2">
      <c r="D72" s="96"/>
      <c r="E72" s="96"/>
      <c r="F72" s="98"/>
      <c r="G72" s="96"/>
      <c r="H72" s="96"/>
      <c r="I72" s="96"/>
    </row>
    <row r="73" spans="1:9" x14ac:dyDescent="0.2">
      <c r="D73" s="96"/>
      <c r="E73" s="96"/>
      <c r="F73" s="98"/>
      <c r="G73" s="96"/>
      <c r="H73" s="96"/>
      <c r="I73" s="96"/>
    </row>
    <row r="74" spans="1:9" x14ac:dyDescent="0.2">
      <c r="D74" s="96"/>
      <c r="E74" s="96"/>
      <c r="F74" s="98"/>
      <c r="G74" s="96"/>
      <c r="H74" s="96"/>
      <c r="I74" s="96"/>
    </row>
    <row r="75" spans="1:9" x14ac:dyDescent="0.2">
      <c r="D75" s="96"/>
      <c r="E75" s="96"/>
      <c r="F75" s="98"/>
      <c r="G75" s="96"/>
      <c r="H75" s="96"/>
      <c r="I75" s="96"/>
    </row>
    <row r="76" spans="1:9" x14ac:dyDescent="0.2">
      <c r="D76" s="96"/>
      <c r="E76" s="96"/>
      <c r="F76" s="98"/>
      <c r="G76" s="96"/>
      <c r="H76" s="96"/>
      <c r="I76" s="96"/>
    </row>
    <row r="78" spans="1:9" x14ac:dyDescent="0.2">
      <c r="D78" s="96"/>
      <c r="E78" s="96"/>
      <c r="F78" s="98"/>
      <c r="G78" s="96"/>
      <c r="H78" s="96"/>
      <c r="I78" s="96"/>
    </row>
    <row r="79" spans="1:9" x14ac:dyDescent="0.2">
      <c r="D79" s="96"/>
      <c r="E79" s="96"/>
      <c r="F79" s="98"/>
      <c r="G79" s="96"/>
      <c r="H79" s="96"/>
      <c r="I79" s="96"/>
    </row>
    <row r="80" spans="1:9" x14ac:dyDescent="0.2">
      <c r="D80" s="96"/>
      <c r="E80" s="96"/>
      <c r="F80" s="98"/>
      <c r="G80" s="96"/>
      <c r="H80" s="96"/>
      <c r="I80" s="96"/>
    </row>
    <row r="81" spans="4:9" x14ac:dyDescent="0.2">
      <c r="D81" s="96"/>
      <c r="E81" s="96"/>
      <c r="F81" s="98"/>
      <c r="G81" s="96"/>
      <c r="H81" s="96"/>
      <c r="I81" s="96"/>
    </row>
    <row r="82" spans="4:9" x14ac:dyDescent="0.2">
      <c r="D82" s="96"/>
      <c r="E82" s="96"/>
      <c r="F82" s="98"/>
      <c r="G82" s="96"/>
      <c r="H82" s="96"/>
      <c r="I82" s="96"/>
    </row>
    <row r="83" spans="4:9" x14ac:dyDescent="0.2">
      <c r="D83" s="96"/>
      <c r="E83" s="96"/>
      <c r="F83" s="98"/>
      <c r="G83" s="96"/>
      <c r="H83" s="96"/>
      <c r="I83" s="96"/>
    </row>
    <row r="84" spans="4:9" x14ac:dyDescent="0.2">
      <c r="D84" s="96"/>
      <c r="E84" s="96"/>
      <c r="F84" s="98"/>
      <c r="G84" s="96"/>
      <c r="H84" s="96"/>
      <c r="I84" s="96"/>
    </row>
    <row r="85" spans="4:9" x14ac:dyDescent="0.2">
      <c r="D85" s="96"/>
      <c r="E85" s="96"/>
      <c r="F85" s="98"/>
      <c r="G85" s="96"/>
      <c r="H85" s="96"/>
      <c r="I85" s="96"/>
    </row>
    <row r="86" spans="4:9" x14ac:dyDescent="0.2">
      <c r="D86" s="96"/>
      <c r="E86" s="96"/>
      <c r="F86" s="98"/>
      <c r="G86" s="96"/>
      <c r="H86" s="96"/>
      <c r="I86" s="96"/>
    </row>
    <row r="87" spans="4:9" x14ac:dyDescent="0.2">
      <c r="D87" s="96"/>
      <c r="E87" s="96"/>
      <c r="F87" s="98"/>
      <c r="G87" s="96"/>
      <c r="H87" s="96"/>
      <c r="I87" s="96"/>
    </row>
    <row r="88" spans="4:9" x14ac:dyDescent="0.2">
      <c r="D88" s="96"/>
      <c r="E88" s="96"/>
      <c r="F88" s="98"/>
      <c r="G88" s="96"/>
      <c r="H88" s="96"/>
      <c r="I88" s="96"/>
    </row>
    <row r="89" spans="4:9" x14ac:dyDescent="0.2">
      <c r="D89" s="96"/>
      <c r="E89" s="96"/>
      <c r="F89" s="98"/>
      <c r="G89" s="96"/>
      <c r="H89" s="96"/>
      <c r="I89" s="96"/>
    </row>
    <row r="90" spans="4:9" x14ac:dyDescent="0.2">
      <c r="D90" s="96"/>
      <c r="E90" s="96"/>
      <c r="F90" s="98"/>
      <c r="G90" s="96"/>
      <c r="H90" s="96"/>
      <c r="I90" s="96"/>
    </row>
    <row r="91" spans="4:9" x14ac:dyDescent="0.2">
      <c r="D91" s="96"/>
      <c r="E91" s="96"/>
      <c r="F91" s="98"/>
      <c r="G91" s="96"/>
      <c r="H91" s="96"/>
      <c r="I91" s="96"/>
    </row>
    <row r="92" spans="4:9" x14ac:dyDescent="0.2">
      <c r="D92" s="96"/>
      <c r="E92" s="96"/>
      <c r="F92" s="98"/>
      <c r="G92" s="96"/>
      <c r="H92" s="96"/>
      <c r="I92" s="96"/>
    </row>
    <row r="93" spans="4:9" x14ac:dyDescent="0.2">
      <c r="D93" s="96"/>
      <c r="E93" s="96"/>
      <c r="F93" s="98"/>
      <c r="G93" s="96"/>
      <c r="H93" s="96"/>
      <c r="I93" s="96"/>
    </row>
    <row r="94" spans="4:9" x14ac:dyDescent="0.2">
      <c r="D94" s="96"/>
      <c r="E94" s="96"/>
      <c r="F94" s="98"/>
      <c r="G94" s="96"/>
      <c r="H94" s="96"/>
      <c r="I94" s="96"/>
    </row>
    <row r="95" spans="4:9" x14ac:dyDescent="0.2">
      <c r="D95" s="96"/>
      <c r="E95" s="96"/>
      <c r="F95" s="98"/>
      <c r="G95" s="96"/>
      <c r="H95" s="96"/>
      <c r="I95" s="96"/>
    </row>
    <row r="96" spans="4:9" x14ac:dyDescent="0.2">
      <c r="D96" s="96"/>
      <c r="E96" s="96"/>
      <c r="F96" s="98"/>
      <c r="G96" s="96"/>
      <c r="H96" s="96"/>
      <c r="I96" s="96"/>
    </row>
    <row r="97" spans="4:9" x14ac:dyDescent="0.2">
      <c r="D97" s="96"/>
      <c r="E97" s="96"/>
      <c r="F97" s="98"/>
      <c r="G97" s="96"/>
      <c r="H97" s="96"/>
      <c r="I97" s="96"/>
    </row>
    <row r="98" spans="4:9" x14ac:dyDescent="0.2">
      <c r="D98" s="96"/>
      <c r="E98" s="96"/>
      <c r="F98" s="98"/>
      <c r="G98" s="96"/>
      <c r="H98" s="96"/>
      <c r="I98" s="96"/>
    </row>
    <row r="99" spans="4:9" x14ac:dyDescent="0.2">
      <c r="D99" s="96"/>
      <c r="E99" s="96"/>
      <c r="F99" s="98"/>
      <c r="G99" s="96"/>
      <c r="H99" s="96"/>
      <c r="I99" s="96"/>
    </row>
    <row r="100" spans="4:9" x14ac:dyDescent="0.2">
      <c r="D100" s="96"/>
      <c r="E100" s="96"/>
      <c r="F100" s="98"/>
      <c r="G100" s="96"/>
      <c r="H100" s="96"/>
      <c r="I100" s="96"/>
    </row>
    <row r="101" spans="4:9" x14ac:dyDescent="0.2">
      <c r="D101" s="96"/>
      <c r="E101" s="96"/>
      <c r="F101" s="98"/>
      <c r="G101" s="96"/>
      <c r="H101" s="96"/>
      <c r="I101" s="96"/>
    </row>
    <row r="102" spans="4:9" x14ac:dyDescent="0.2">
      <c r="D102" s="96"/>
      <c r="E102" s="96"/>
      <c r="F102" s="98"/>
      <c r="G102" s="96"/>
      <c r="H102" s="96"/>
      <c r="I102" s="96"/>
    </row>
    <row r="103" spans="4:9" x14ac:dyDescent="0.2">
      <c r="D103" s="96"/>
      <c r="E103" s="96"/>
      <c r="F103" s="98"/>
      <c r="G103" s="96"/>
      <c r="H103" s="96"/>
      <c r="I103" s="96"/>
    </row>
    <row r="104" spans="4:9" x14ac:dyDescent="0.2">
      <c r="D104" s="96"/>
      <c r="E104" s="96"/>
      <c r="F104" s="98"/>
      <c r="G104" s="96"/>
      <c r="H104" s="96"/>
      <c r="I104" s="96"/>
    </row>
    <row r="105" spans="4:9" x14ac:dyDescent="0.2">
      <c r="D105" s="96"/>
      <c r="E105" s="96"/>
      <c r="F105" s="98"/>
      <c r="G105" s="96"/>
      <c r="H105" s="96"/>
      <c r="I105" s="96"/>
    </row>
    <row r="106" spans="4:9" x14ac:dyDescent="0.2">
      <c r="D106" s="96"/>
      <c r="E106" s="96"/>
      <c r="F106" s="98"/>
      <c r="G106" s="96"/>
      <c r="H106" s="96"/>
      <c r="I106" s="96"/>
    </row>
    <row r="107" spans="4:9" x14ac:dyDescent="0.2">
      <c r="D107" s="96"/>
      <c r="E107" s="96"/>
      <c r="F107" s="98"/>
      <c r="G107" s="96"/>
      <c r="H107" s="96"/>
      <c r="I107" s="96"/>
    </row>
    <row r="108" spans="4:9" x14ac:dyDescent="0.2">
      <c r="D108" s="96"/>
      <c r="E108" s="96"/>
      <c r="F108" s="98"/>
      <c r="G108" s="96"/>
      <c r="H108" s="96"/>
      <c r="I108" s="96"/>
    </row>
    <row r="109" spans="4:9" x14ac:dyDescent="0.2">
      <c r="D109" s="96"/>
      <c r="E109" s="96"/>
      <c r="F109" s="98"/>
      <c r="G109" s="96"/>
      <c r="H109" s="96"/>
      <c r="I109" s="96"/>
    </row>
    <row r="110" spans="4:9" x14ac:dyDescent="0.2">
      <c r="D110" s="96"/>
      <c r="E110" s="96"/>
      <c r="F110" s="98"/>
      <c r="G110" s="96"/>
      <c r="H110" s="96"/>
      <c r="I110" s="96"/>
    </row>
    <row r="111" spans="4:9" x14ac:dyDescent="0.2">
      <c r="D111" s="96"/>
      <c r="E111" s="96"/>
      <c r="F111" s="98"/>
      <c r="G111" s="96"/>
      <c r="H111" s="96"/>
      <c r="I111" s="96"/>
    </row>
    <row r="112" spans="4:9" x14ac:dyDescent="0.2">
      <c r="D112" s="96"/>
      <c r="E112" s="96"/>
      <c r="F112" s="98"/>
      <c r="G112" s="96"/>
      <c r="H112" s="96"/>
      <c r="I112" s="96"/>
    </row>
    <row r="113" spans="4:9" x14ac:dyDescent="0.2">
      <c r="D113" s="96"/>
      <c r="E113" s="96"/>
      <c r="F113" s="98"/>
      <c r="G113" s="96"/>
      <c r="H113" s="96"/>
      <c r="I113" s="96"/>
    </row>
    <row r="114" spans="4:9" x14ac:dyDescent="0.2">
      <c r="D114" s="96"/>
      <c r="E114" s="96"/>
      <c r="F114" s="98"/>
      <c r="G114" s="96"/>
      <c r="H114" s="96"/>
      <c r="I114" s="96"/>
    </row>
    <row r="115" spans="4:9" x14ac:dyDescent="0.2">
      <c r="D115" s="96"/>
      <c r="E115" s="96"/>
      <c r="F115" s="98"/>
      <c r="G115" s="96"/>
      <c r="H115" s="96"/>
      <c r="I115" s="96"/>
    </row>
    <row r="116" spans="4:9" x14ac:dyDescent="0.2">
      <c r="D116" s="96"/>
      <c r="E116" s="96"/>
      <c r="F116" s="98"/>
      <c r="G116" s="96"/>
      <c r="H116" s="96"/>
      <c r="I116" s="96"/>
    </row>
    <row r="117" spans="4:9" x14ac:dyDescent="0.2">
      <c r="D117" s="96"/>
      <c r="E117" s="96"/>
      <c r="F117" s="98"/>
      <c r="G117" s="96"/>
      <c r="H117" s="96"/>
      <c r="I117" s="96"/>
    </row>
    <row r="118" spans="4:9" x14ac:dyDescent="0.2">
      <c r="D118" s="96"/>
      <c r="E118" s="96"/>
      <c r="F118" s="98"/>
      <c r="G118" s="96"/>
      <c r="H118" s="96"/>
      <c r="I118" s="96"/>
    </row>
    <row r="119" spans="4:9" x14ac:dyDescent="0.2">
      <c r="D119" s="96"/>
      <c r="E119" s="96"/>
      <c r="F119" s="98"/>
      <c r="G119" s="96"/>
      <c r="H119" s="96"/>
      <c r="I119" s="96"/>
    </row>
    <row r="120" spans="4:9" x14ac:dyDescent="0.2">
      <c r="D120" s="96"/>
      <c r="E120" s="96"/>
      <c r="F120" s="98"/>
      <c r="G120" s="96"/>
      <c r="H120" s="96"/>
      <c r="I120" s="96"/>
    </row>
    <row r="121" spans="4:9" x14ac:dyDescent="0.2">
      <c r="D121" s="96"/>
      <c r="E121" s="96"/>
      <c r="F121" s="98"/>
      <c r="G121" s="96"/>
      <c r="H121" s="96"/>
      <c r="I121" s="96"/>
    </row>
    <row r="122" spans="4:9" x14ac:dyDescent="0.2">
      <c r="D122" s="96"/>
      <c r="E122" s="96"/>
      <c r="F122" s="98"/>
      <c r="G122" s="96"/>
      <c r="H122" s="96"/>
      <c r="I122" s="96"/>
    </row>
    <row r="123" spans="4:9" x14ac:dyDescent="0.2">
      <c r="D123" s="96"/>
      <c r="E123" s="96"/>
      <c r="F123" s="98"/>
      <c r="G123" s="96"/>
      <c r="H123" s="96"/>
      <c r="I123" s="96"/>
    </row>
    <row r="124" spans="4:9" x14ac:dyDescent="0.2">
      <c r="D124" s="96"/>
      <c r="E124" s="96"/>
      <c r="F124" s="98"/>
      <c r="G124" s="96"/>
      <c r="H124" s="96"/>
      <c r="I124" s="96"/>
    </row>
    <row r="125" spans="4:9" x14ac:dyDescent="0.2">
      <c r="D125" s="96"/>
      <c r="E125" s="96"/>
      <c r="F125" s="98"/>
      <c r="G125" s="96"/>
      <c r="H125" s="96"/>
      <c r="I125" s="96"/>
    </row>
    <row r="126" spans="4:9" x14ac:dyDescent="0.2">
      <c r="D126" s="96"/>
      <c r="E126" s="96"/>
      <c r="F126" s="98"/>
      <c r="G126" s="96"/>
      <c r="H126" s="96"/>
      <c r="I126" s="96"/>
    </row>
    <row r="127" spans="4:9" x14ac:dyDescent="0.2">
      <c r="D127" s="96"/>
      <c r="E127" s="96"/>
      <c r="F127" s="98"/>
      <c r="G127" s="96"/>
      <c r="H127" s="96"/>
      <c r="I127" s="96"/>
    </row>
    <row r="128" spans="4:9" x14ac:dyDescent="0.2">
      <c r="D128" s="96"/>
      <c r="E128" s="96"/>
      <c r="F128" s="98"/>
      <c r="G128" s="96"/>
      <c r="H128" s="96"/>
      <c r="I128" s="96"/>
    </row>
    <row r="129" spans="4:9" x14ac:dyDescent="0.2">
      <c r="D129" s="96"/>
      <c r="E129" s="96"/>
      <c r="F129" s="98"/>
      <c r="G129" s="96"/>
      <c r="H129" s="96"/>
      <c r="I129" s="96"/>
    </row>
    <row r="130" spans="4:9" x14ac:dyDescent="0.2">
      <c r="D130" s="96"/>
      <c r="E130" s="96"/>
      <c r="F130" s="98"/>
      <c r="G130" s="96"/>
      <c r="H130" s="96"/>
      <c r="I130" s="96"/>
    </row>
    <row r="131" spans="4:9" x14ac:dyDescent="0.2">
      <c r="D131" s="96"/>
      <c r="E131" s="96"/>
      <c r="F131" s="98"/>
      <c r="G131" s="96"/>
      <c r="H131" s="96"/>
      <c r="I131" s="96"/>
    </row>
    <row r="132" spans="4:9" x14ac:dyDescent="0.2">
      <c r="D132" s="96"/>
      <c r="E132" s="96"/>
      <c r="F132" s="98"/>
      <c r="G132" s="96"/>
      <c r="H132" s="96"/>
      <c r="I132" s="96"/>
    </row>
    <row r="133" spans="4:9" x14ac:dyDescent="0.2">
      <c r="D133" s="96"/>
      <c r="E133" s="96"/>
      <c r="F133" s="98"/>
      <c r="G133" s="96"/>
      <c r="H133" s="96"/>
      <c r="I133" s="96"/>
    </row>
    <row r="134" spans="4:9" x14ac:dyDescent="0.2">
      <c r="D134" s="96"/>
      <c r="E134" s="96"/>
      <c r="F134" s="98"/>
      <c r="G134" s="96"/>
      <c r="H134" s="96"/>
      <c r="I134" s="96"/>
    </row>
    <row r="135" spans="4:9" x14ac:dyDescent="0.2">
      <c r="D135" s="96"/>
      <c r="E135" s="96"/>
      <c r="F135" s="98"/>
      <c r="G135" s="96"/>
      <c r="H135" s="96"/>
      <c r="I135" s="96"/>
    </row>
    <row r="136" spans="4:9" x14ac:dyDescent="0.2">
      <c r="D136" s="96"/>
      <c r="E136" s="96"/>
      <c r="F136" s="98"/>
      <c r="G136" s="96"/>
      <c r="H136" s="96"/>
      <c r="I136" s="96"/>
    </row>
    <row r="137" spans="4:9" x14ac:dyDescent="0.2">
      <c r="D137" s="96"/>
      <c r="E137" s="96"/>
      <c r="F137" s="98"/>
      <c r="G137" s="96"/>
      <c r="H137" s="96"/>
      <c r="I137" s="96"/>
    </row>
    <row r="138" spans="4:9" x14ac:dyDescent="0.2">
      <c r="D138" s="96"/>
      <c r="E138" s="96"/>
      <c r="F138" s="98"/>
      <c r="G138" s="96"/>
      <c r="H138" s="96"/>
      <c r="I138" s="96"/>
    </row>
    <row r="139" spans="4:9" x14ac:dyDescent="0.2">
      <c r="D139" s="96"/>
      <c r="E139" s="96"/>
      <c r="F139" s="98"/>
      <c r="G139" s="96"/>
      <c r="H139" s="96"/>
      <c r="I139" s="96"/>
    </row>
    <row r="140" spans="4:9" x14ac:dyDescent="0.2">
      <c r="D140" s="96"/>
      <c r="E140" s="96"/>
      <c r="F140" s="98"/>
      <c r="G140" s="96"/>
      <c r="H140" s="96"/>
      <c r="I140" s="96"/>
    </row>
    <row r="141" spans="4:9" x14ac:dyDescent="0.2">
      <c r="D141" s="96"/>
      <c r="E141" s="96"/>
      <c r="F141" s="98"/>
      <c r="G141" s="96"/>
      <c r="H141" s="96"/>
      <c r="I141" s="96"/>
    </row>
    <row r="142" spans="4:9" x14ac:dyDescent="0.2">
      <c r="D142" s="96"/>
      <c r="E142" s="96"/>
      <c r="F142" s="98"/>
      <c r="G142" s="96"/>
      <c r="H142" s="96"/>
      <c r="I142" s="96"/>
    </row>
    <row r="143" spans="4:9" x14ac:dyDescent="0.2">
      <c r="D143" s="96"/>
      <c r="E143" s="96"/>
      <c r="F143" s="98"/>
      <c r="G143" s="96"/>
      <c r="H143" s="96"/>
      <c r="I143" s="96"/>
    </row>
    <row r="144" spans="4:9" x14ac:dyDescent="0.2">
      <c r="D144" s="96"/>
      <c r="E144" s="96"/>
      <c r="F144" s="98"/>
      <c r="G144" s="96"/>
      <c r="H144" s="96"/>
      <c r="I144" s="96"/>
    </row>
    <row r="145" spans="4:9" x14ac:dyDescent="0.2">
      <c r="D145" s="96"/>
      <c r="E145" s="96"/>
      <c r="F145" s="98"/>
      <c r="G145" s="96"/>
      <c r="H145" s="96"/>
      <c r="I145" s="96"/>
    </row>
    <row r="146" spans="4:9" x14ac:dyDescent="0.2">
      <c r="D146" s="96"/>
      <c r="E146" s="96"/>
      <c r="F146" s="98"/>
      <c r="G146" s="96"/>
      <c r="H146" s="96"/>
      <c r="I146" s="96"/>
    </row>
    <row r="147" spans="4:9" x14ac:dyDescent="0.2">
      <c r="D147" s="96"/>
      <c r="E147" s="96"/>
      <c r="F147" s="98"/>
      <c r="G147" s="96"/>
      <c r="H147" s="96"/>
      <c r="I147" s="96"/>
    </row>
    <row r="148" spans="4:9" x14ac:dyDescent="0.2">
      <c r="D148" s="96"/>
      <c r="E148" s="96"/>
      <c r="F148" s="98"/>
      <c r="G148" s="96"/>
      <c r="H148" s="96"/>
      <c r="I148" s="96"/>
    </row>
    <row r="149" spans="4:9" x14ac:dyDescent="0.2">
      <c r="D149" s="96"/>
      <c r="E149" s="96"/>
      <c r="F149" s="98"/>
      <c r="G149" s="96"/>
      <c r="H149" s="96"/>
      <c r="I149" s="96"/>
    </row>
    <row r="150" spans="4:9" x14ac:dyDescent="0.2">
      <c r="D150" s="96"/>
      <c r="E150" s="96"/>
      <c r="F150" s="98"/>
      <c r="G150" s="96"/>
      <c r="H150" s="96"/>
      <c r="I150" s="96"/>
    </row>
    <row r="151" spans="4:9" x14ac:dyDescent="0.2">
      <c r="D151" s="96"/>
      <c r="E151" s="96"/>
      <c r="F151" s="98"/>
      <c r="G151" s="96"/>
      <c r="H151" s="96"/>
      <c r="I151" s="96"/>
    </row>
    <row r="152" spans="4:9" x14ac:dyDescent="0.2">
      <c r="D152" s="96"/>
      <c r="E152" s="96"/>
      <c r="F152" s="98"/>
      <c r="G152" s="96"/>
      <c r="H152" s="96"/>
      <c r="I152" s="96"/>
    </row>
    <row r="153" spans="4:9" x14ac:dyDescent="0.2">
      <c r="D153" s="96"/>
      <c r="E153" s="96"/>
      <c r="F153" s="98"/>
      <c r="G153" s="96"/>
      <c r="H153" s="96"/>
      <c r="I153" s="96"/>
    </row>
    <row r="154" spans="4:9" x14ac:dyDescent="0.2">
      <c r="D154" s="96"/>
      <c r="E154" s="96"/>
      <c r="F154" s="98"/>
      <c r="G154" s="96"/>
      <c r="H154" s="96"/>
      <c r="I154" s="96"/>
    </row>
    <row r="155" spans="4:9" x14ac:dyDescent="0.2">
      <c r="D155" s="96"/>
      <c r="E155" s="96"/>
      <c r="F155" s="98"/>
      <c r="G155" s="96"/>
      <c r="H155" s="96"/>
      <c r="I155" s="96"/>
    </row>
    <row r="156" spans="4:9" x14ac:dyDescent="0.2">
      <c r="D156" s="96"/>
      <c r="E156" s="96"/>
      <c r="F156" s="98"/>
      <c r="G156" s="96"/>
      <c r="H156" s="96"/>
      <c r="I156" s="96"/>
    </row>
    <row r="157" spans="4:9" x14ac:dyDescent="0.2">
      <c r="D157" s="149"/>
      <c r="E157" s="149"/>
      <c r="F157" s="150"/>
      <c r="G157" s="149"/>
      <c r="H157" s="149"/>
      <c r="I157" s="149"/>
    </row>
    <row r="158" spans="4:9" x14ac:dyDescent="0.2">
      <c r="D158" s="149"/>
      <c r="E158" s="149"/>
      <c r="F158" s="150"/>
      <c r="G158" s="149"/>
      <c r="H158" s="149"/>
      <c r="I158" s="149"/>
    </row>
    <row r="159" spans="4:9" x14ac:dyDescent="0.2">
      <c r="D159" s="149"/>
      <c r="E159" s="149"/>
      <c r="F159" s="150"/>
      <c r="G159" s="149"/>
      <c r="H159" s="149"/>
      <c r="I159" s="149"/>
    </row>
    <row r="160" spans="4:9" x14ac:dyDescent="0.2">
      <c r="D160" s="149"/>
      <c r="E160" s="149"/>
      <c r="F160" s="150"/>
      <c r="G160" s="149"/>
      <c r="H160" s="149"/>
      <c r="I160" s="149"/>
    </row>
    <row r="161" spans="4:9" x14ac:dyDescent="0.2">
      <c r="D161" s="149"/>
      <c r="E161" s="149"/>
      <c r="F161" s="150"/>
      <c r="G161" s="149"/>
      <c r="H161" s="149"/>
      <c r="I161" s="149"/>
    </row>
    <row r="162" spans="4:9" x14ac:dyDescent="0.2">
      <c r="D162" s="149"/>
      <c r="E162" s="149"/>
      <c r="F162" s="150"/>
      <c r="G162" s="149"/>
      <c r="H162" s="149"/>
      <c r="I162" s="149"/>
    </row>
    <row r="163" spans="4:9" x14ac:dyDescent="0.2">
      <c r="D163" s="149"/>
      <c r="E163" s="149"/>
      <c r="F163" s="150"/>
      <c r="G163" s="149"/>
      <c r="H163" s="149"/>
      <c r="I163" s="149"/>
    </row>
    <row r="164" spans="4:9" x14ac:dyDescent="0.2">
      <c r="D164" s="149"/>
      <c r="E164" s="149"/>
      <c r="F164" s="150"/>
      <c r="G164" s="149"/>
      <c r="H164" s="149"/>
      <c r="I164" s="149"/>
    </row>
    <row r="165" spans="4:9" x14ac:dyDescent="0.2">
      <c r="D165" s="149"/>
      <c r="E165" s="149"/>
      <c r="F165" s="150"/>
      <c r="G165" s="149"/>
      <c r="H165" s="149"/>
      <c r="I165" s="149"/>
    </row>
    <row r="166" spans="4:9" x14ac:dyDescent="0.2">
      <c r="D166" s="149"/>
      <c r="E166" s="149"/>
      <c r="F166" s="150"/>
      <c r="G166" s="149"/>
      <c r="H166" s="149"/>
      <c r="I166" s="149"/>
    </row>
    <row r="167" spans="4:9" x14ac:dyDescent="0.2">
      <c r="D167" s="149"/>
      <c r="E167" s="149"/>
      <c r="F167" s="150"/>
      <c r="G167" s="149"/>
      <c r="H167" s="149"/>
      <c r="I167" s="149"/>
    </row>
    <row r="168" spans="4:9" x14ac:dyDescent="0.2">
      <c r="D168" s="149"/>
      <c r="E168" s="149"/>
      <c r="F168" s="150"/>
      <c r="G168" s="149"/>
      <c r="H168" s="149"/>
      <c r="I168" s="149"/>
    </row>
    <row r="169" spans="4:9" x14ac:dyDescent="0.2">
      <c r="D169" s="149"/>
      <c r="E169" s="149"/>
      <c r="F169" s="150"/>
      <c r="G169" s="149"/>
      <c r="H169" s="149"/>
      <c r="I169" s="149"/>
    </row>
    <row r="170" spans="4:9" x14ac:dyDescent="0.2">
      <c r="D170" s="149"/>
      <c r="E170" s="149"/>
      <c r="F170" s="150"/>
      <c r="G170" s="149"/>
      <c r="H170" s="149"/>
      <c r="I170" s="149"/>
    </row>
    <row r="171" spans="4:9" x14ac:dyDescent="0.2">
      <c r="D171" s="149"/>
      <c r="E171" s="149"/>
      <c r="F171" s="150"/>
      <c r="G171" s="149"/>
      <c r="H171" s="149"/>
      <c r="I171" s="149"/>
    </row>
    <row r="172" spans="4:9" x14ac:dyDescent="0.2">
      <c r="D172" s="149"/>
      <c r="E172" s="149"/>
      <c r="F172" s="150"/>
      <c r="G172" s="149"/>
      <c r="H172" s="149"/>
      <c r="I172" s="149"/>
    </row>
    <row r="173" spans="4:9" x14ac:dyDescent="0.2">
      <c r="D173" s="149"/>
      <c r="E173" s="149"/>
      <c r="F173" s="150"/>
      <c r="G173" s="149"/>
      <c r="H173" s="149"/>
      <c r="I173" s="149"/>
    </row>
    <row r="174" spans="4:9" x14ac:dyDescent="0.2">
      <c r="D174" s="149"/>
      <c r="E174" s="149"/>
      <c r="F174" s="150"/>
      <c r="G174" s="149"/>
      <c r="H174" s="149"/>
      <c r="I174" s="149"/>
    </row>
    <row r="175" spans="4:9" x14ac:dyDescent="0.2">
      <c r="D175" s="149"/>
      <c r="E175" s="149"/>
      <c r="F175" s="150"/>
      <c r="G175" s="149"/>
      <c r="H175" s="149"/>
      <c r="I175" s="149"/>
    </row>
    <row r="176" spans="4:9" x14ac:dyDescent="0.2">
      <c r="D176" s="149"/>
      <c r="E176" s="149"/>
      <c r="F176" s="150"/>
      <c r="G176" s="149"/>
      <c r="H176" s="149"/>
      <c r="I176" s="149"/>
    </row>
    <row r="177" spans="4:9" x14ac:dyDescent="0.2">
      <c r="D177" s="149"/>
      <c r="E177" s="149"/>
      <c r="F177" s="150"/>
      <c r="G177" s="149"/>
      <c r="H177" s="149"/>
      <c r="I177" s="149"/>
    </row>
    <row r="178" spans="4:9" x14ac:dyDescent="0.2">
      <c r="D178" s="149"/>
      <c r="E178" s="149"/>
      <c r="F178" s="150"/>
      <c r="G178" s="149"/>
      <c r="H178" s="149"/>
      <c r="I178" s="149"/>
    </row>
    <row r="179" spans="4:9" x14ac:dyDescent="0.2">
      <c r="D179" s="149"/>
      <c r="E179" s="149"/>
      <c r="F179" s="150"/>
      <c r="G179" s="149"/>
      <c r="H179" s="149"/>
      <c r="I179" s="149"/>
    </row>
    <row r="180" spans="4:9" x14ac:dyDescent="0.2">
      <c r="D180" s="149"/>
      <c r="E180" s="149"/>
      <c r="F180" s="150"/>
      <c r="G180" s="149"/>
      <c r="H180" s="149"/>
      <c r="I180" s="149"/>
    </row>
    <row r="181" spans="4:9" x14ac:dyDescent="0.2">
      <c r="D181" s="149"/>
      <c r="E181" s="149"/>
      <c r="F181" s="150"/>
      <c r="G181" s="149"/>
      <c r="H181" s="149"/>
      <c r="I181" s="149"/>
    </row>
    <row r="182" spans="4:9" x14ac:dyDescent="0.2">
      <c r="D182" s="149"/>
      <c r="E182" s="149"/>
      <c r="F182" s="150"/>
      <c r="G182" s="149"/>
      <c r="H182" s="149"/>
      <c r="I182" s="149"/>
    </row>
    <row r="183" spans="4:9" x14ac:dyDescent="0.2">
      <c r="D183" s="149"/>
      <c r="E183" s="149"/>
      <c r="F183" s="150"/>
      <c r="G183" s="149"/>
      <c r="H183" s="149"/>
      <c r="I183" s="149"/>
    </row>
    <row r="184" spans="4:9" x14ac:dyDescent="0.2">
      <c r="D184" s="149"/>
      <c r="E184" s="149"/>
      <c r="F184" s="150"/>
      <c r="G184" s="149"/>
      <c r="H184" s="149"/>
      <c r="I184" s="149"/>
    </row>
    <row r="185" spans="4:9" x14ac:dyDescent="0.2">
      <c r="D185" s="149"/>
      <c r="E185" s="149"/>
      <c r="F185" s="150"/>
      <c r="G185" s="149"/>
      <c r="H185" s="149"/>
      <c r="I185" s="149"/>
    </row>
    <row r="186" spans="4:9" x14ac:dyDescent="0.2">
      <c r="D186" s="149"/>
      <c r="E186" s="149"/>
      <c r="F186" s="150"/>
      <c r="G186" s="149"/>
      <c r="H186" s="149"/>
      <c r="I186" s="149"/>
    </row>
    <row r="187" spans="4:9" x14ac:dyDescent="0.2">
      <c r="D187" s="149"/>
      <c r="E187" s="149"/>
      <c r="F187" s="150"/>
      <c r="G187" s="149"/>
      <c r="H187" s="149"/>
      <c r="I187" s="149"/>
    </row>
    <row r="188" spans="4:9" x14ac:dyDescent="0.2">
      <c r="D188" s="149"/>
      <c r="E188" s="149"/>
      <c r="F188" s="150"/>
      <c r="G188" s="149"/>
      <c r="H188" s="149"/>
      <c r="I188" s="149"/>
    </row>
    <row r="189" spans="4:9" x14ac:dyDescent="0.2">
      <c r="D189" s="149"/>
      <c r="E189" s="149"/>
      <c r="F189" s="150"/>
      <c r="G189" s="149"/>
      <c r="H189" s="149"/>
      <c r="I189" s="149"/>
    </row>
    <row r="190" spans="4:9" x14ac:dyDescent="0.2">
      <c r="D190" s="149"/>
      <c r="E190" s="149"/>
      <c r="F190" s="150"/>
      <c r="G190" s="149"/>
      <c r="H190" s="149"/>
      <c r="I190" s="149"/>
    </row>
    <row r="191" spans="4:9" x14ac:dyDescent="0.2">
      <c r="D191" s="149"/>
      <c r="E191" s="149"/>
      <c r="F191" s="150"/>
      <c r="G191" s="149"/>
      <c r="H191" s="149"/>
      <c r="I191" s="149"/>
    </row>
    <row r="192" spans="4:9" x14ac:dyDescent="0.2">
      <c r="D192" s="149"/>
      <c r="E192" s="149"/>
      <c r="F192" s="150"/>
      <c r="G192" s="149"/>
      <c r="H192" s="149"/>
      <c r="I192" s="149"/>
    </row>
    <row r="193" spans="4:9" x14ac:dyDescent="0.2">
      <c r="D193" s="149"/>
      <c r="E193" s="149"/>
      <c r="F193" s="150"/>
      <c r="G193" s="149"/>
      <c r="H193" s="149"/>
      <c r="I193" s="149"/>
    </row>
    <row r="194" spans="4:9" x14ac:dyDescent="0.2">
      <c r="D194" s="149"/>
      <c r="E194" s="149"/>
      <c r="F194" s="150"/>
      <c r="G194" s="149"/>
      <c r="H194" s="149"/>
      <c r="I194" s="149"/>
    </row>
    <row r="195" spans="4:9" x14ac:dyDescent="0.2">
      <c r="D195" s="149"/>
      <c r="E195" s="149"/>
      <c r="F195" s="150"/>
      <c r="G195" s="149"/>
      <c r="H195" s="149"/>
      <c r="I195" s="149"/>
    </row>
    <row r="196" spans="4:9" x14ac:dyDescent="0.2">
      <c r="D196" s="149"/>
      <c r="E196" s="149"/>
      <c r="F196" s="150"/>
      <c r="G196" s="149"/>
      <c r="H196" s="149"/>
      <c r="I196" s="149"/>
    </row>
    <row r="197" spans="4:9" x14ac:dyDescent="0.2">
      <c r="D197" s="149"/>
      <c r="E197" s="149"/>
      <c r="F197" s="150"/>
      <c r="G197" s="149"/>
      <c r="H197" s="149"/>
      <c r="I197" s="149"/>
    </row>
    <row r="198" spans="4:9" x14ac:dyDescent="0.2">
      <c r="D198" s="149"/>
      <c r="E198" s="149"/>
      <c r="F198" s="150"/>
      <c r="G198" s="149"/>
      <c r="H198" s="149"/>
      <c r="I198" s="149"/>
    </row>
  </sheetData>
  <printOptions horizontalCentered="1"/>
  <pageMargins left="0.45" right="0.7" top="0.5" bottom="0.5" header="0.3" footer="0.3"/>
  <pageSetup scale="64" firstPageNumber="53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 Pupil_TEA Required</vt:lpstr>
      <vt:lpstr>'Per Pupil_TEA Required'!Print_Area</vt:lpstr>
    </vt:vector>
  </TitlesOfParts>
  <Company>Killeen Independent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simpsonc27</dc:creator>
  <cp:lastModifiedBy>Carroll Simpson, Carrie</cp:lastModifiedBy>
  <cp:lastPrinted>2018-08-16T13:21:11Z</cp:lastPrinted>
  <dcterms:created xsi:type="dcterms:W3CDTF">2007-11-29T16:28:13Z</dcterms:created>
  <dcterms:modified xsi:type="dcterms:W3CDTF">2018-08-31T22:42:21Z</dcterms:modified>
</cp:coreProperties>
</file>